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5700" yWindow="495" windowWidth="22995" windowHeight="16440" activeTab="3"/>
  </bookViews>
  <sheets>
    <sheet name="學術大表" sheetId="13" r:id="rId1"/>
    <sheet name="桃園院區" sheetId="2" r:id="rId2"/>
    <sheet name="桃園病房" sheetId="3" r:id="rId3"/>
    <sheet name="部學術" sheetId="4" r:id="rId4"/>
    <sheet name="部行政" sheetId="5" r:id="rId5"/>
    <sheet name="跨領域" sheetId="6" r:id="rId6"/>
    <sheet name="內兒科" sheetId="10" r:id="rId7"/>
    <sheet name="婦科" sheetId="8" r:id="rId8"/>
    <sheet name="針傷科" sheetId="11" r:id="rId9"/>
  </sheets>
  <definedNames>
    <definedName name="_xlnm._FilterDatabase" localSheetId="6" hidden="1">內兒科!$A$2:$N$19</definedName>
    <definedName name="_xlnm._FilterDatabase" localSheetId="2" hidden="1">桃園病房!$A$1:$N$5</definedName>
    <definedName name="_xlnm._FilterDatabase" localSheetId="1" hidden="1">桃園院區!#REF!</definedName>
    <definedName name="_xlnm._FilterDatabase" localSheetId="7" hidden="1">婦科!$A$1:$N$1</definedName>
    <definedName name="_xlnm._FilterDatabase" localSheetId="4" hidden="1">部行政!$A$1:$N$1</definedName>
    <definedName name="_xlnm._FilterDatabase" localSheetId="3" hidden="1">部學術!$A$1:$N$1</definedName>
    <definedName name="_xlnm._FilterDatabase" localSheetId="5" hidden="1">跨領域!$A$1:$N$1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4" i="13" l="1"/>
  <c r="C44" i="13"/>
  <c r="D44" i="13" s="1"/>
  <c r="F44" i="13" s="1"/>
  <c r="H44" i="13" s="1"/>
  <c r="E7" i="4"/>
  <c r="C7" i="4"/>
  <c r="D7" i="4"/>
  <c r="C17" i="11"/>
  <c r="C16" i="11"/>
  <c r="C15" i="11"/>
  <c r="C14" i="11"/>
  <c r="C13" i="11"/>
  <c r="C12" i="11"/>
  <c r="C11" i="11"/>
  <c r="C9" i="11"/>
  <c r="C8" i="11"/>
  <c r="C7" i="11"/>
  <c r="C6" i="11"/>
  <c r="C5" i="11"/>
  <c r="C4" i="11"/>
  <c r="C3" i="11"/>
  <c r="C2" i="11"/>
  <c r="C4" i="13"/>
  <c r="C6" i="13"/>
  <c r="B4" i="13"/>
  <c r="B6" i="13"/>
  <c r="E3" i="5"/>
  <c r="C3" i="5"/>
  <c r="C2" i="5"/>
  <c r="E2" i="5" s="1"/>
  <c r="C23" i="2"/>
  <c r="B23" i="2"/>
  <c r="F27" i="2"/>
  <c r="C27" i="2"/>
  <c r="B27" i="2"/>
  <c r="C26" i="2"/>
  <c r="B26" i="2"/>
  <c r="C25" i="2"/>
  <c r="B25" i="2"/>
  <c r="C24" i="2"/>
  <c r="B24" i="2"/>
  <c r="C22" i="2"/>
  <c r="B22" i="2"/>
  <c r="C21" i="2"/>
  <c r="B21" i="2"/>
  <c r="C20" i="2"/>
  <c r="B20" i="2"/>
  <c r="G19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G9" i="2"/>
  <c r="C9" i="2"/>
  <c r="B9" i="2"/>
  <c r="C8" i="2"/>
  <c r="B8" i="2"/>
  <c r="C7" i="2"/>
  <c r="B7" i="2"/>
  <c r="C6" i="2"/>
  <c r="B6" i="2"/>
  <c r="C5" i="2"/>
  <c r="B5" i="2"/>
  <c r="C4" i="2"/>
  <c r="B4" i="2"/>
  <c r="C3" i="2"/>
  <c r="B3" i="2"/>
  <c r="G2" i="2"/>
  <c r="C2" i="2"/>
  <c r="B2" i="2"/>
  <c r="B2" i="13"/>
  <c r="D6" i="13" l="1"/>
  <c r="F6" i="13" s="1"/>
  <c r="H6" i="13" s="1"/>
  <c r="D4" i="13"/>
  <c r="F4" i="13" s="1"/>
  <c r="H4" i="13" s="1"/>
  <c r="D25" i="2"/>
  <c r="D17" i="2"/>
  <c r="F17" i="2" s="1"/>
  <c r="D15" i="2"/>
  <c r="F15" i="2" s="1"/>
  <c r="D21" i="2"/>
  <c r="F21" i="2" s="1"/>
  <c r="D22" i="2"/>
  <c r="D24" i="2"/>
  <c r="H24" i="2" s="1"/>
  <c r="D12" i="2"/>
  <c r="F12" i="2" s="1"/>
  <c r="H12" i="2" s="1"/>
  <c r="D27" i="2"/>
  <c r="D4" i="2"/>
  <c r="D9" i="2"/>
  <c r="F9" i="2" s="1"/>
  <c r="H9" i="2" s="1"/>
  <c r="D5" i="2"/>
  <c r="F5" i="2" s="1"/>
  <c r="D7" i="2"/>
  <c r="H7" i="2" s="1"/>
  <c r="D16" i="2"/>
  <c r="F16" i="2" s="1"/>
  <c r="H16" i="2" s="1"/>
  <c r="D2" i="2"/>
  <c r="D8" i="2"/>
  <c r="D14" i="2"/>
  <c r="F14" i="2" s="1"/>
  <c r="D18" i="2"/>
  <c r="F18" i="2" s="1"/>
  <c r="D26" i="2"/>
  <c r="F26" i="2" s="1"/>
  <c r="D11" i="2"/>
  <c r="F11" i="2" s="1"/>
  <c r="H11" i="2" s="1"/>
  <c r="D19" i="2"/>
  <c r="F19" i="2" s="1"/>
  <c r="H19" i="2" s="1"/>
  <c r="D3" i="2"/>
  <c r="D6" i="2"/>
  <c r="D10" i="2"/>
  <c r="F10" i="2" s="1"/>
  <c r="H10" i="2" s="1"/>
  <c r="D13" i="2"/>
  <c r="D20" i="2"/>
  <c r="H25" i="2"/>
  <c r="F25" i="2"/>
  <c r="B63" i="13"/>
  <c r="B67" i="13"/>
  <c r="B69" i="13"/>
  <c r="C63" i="13"/>
  <c r="C67" i="13"/>
  <c r="C69" i="13"/>
  <c r="G68" i="13"/>
  <c r="G64" i="13"/>
  <c r="G60" i="13"/>
  <c r="G58" i="13"/>
  <c r="G53" i="13"/>
  <c r="G51" i="13"/>
  <c r="G49" i="13"/>
  <c r="G46" i="13"/>
  <c r="G36" i="13"/>
  <c r="G21" i="13"/>
  <c r="G20" i="13"/>
  <c r="G17" i="13"/>
  <c r="G15" i="13"/>
  <c r="G11" i="13"/>
  <c r="G3" i="13"/>
  <c r="G2" i="13"/>
  <c r="G65" i="13"/>
  <c r="G57" i="13"/>
  <c r="G56" i="13"/>
  <c r="G54" i="13"/>
  <c r="G38" i="13"/>
  <c r="G30" i="13"/>
  <c r="G28" i="13"/>
  <c r="G22" i="13"/>
  <c r="G5" i="13"/>
  <c r="C8" i="5"/>
  <c r="E8" i="5" s="1"/>
  <c r="C7" i="5"/>
  <c r="E7" i="5" s="1"/>
  <c r="C6" i="5"/>
  <c r="E6" i="5" s="1"/>
  <c r="C4" i="5"/>
  <c r="E4" i="5" s="1"/>
  <c r="C5" i="5"/>
  <c r="E5" i="5" s="1"/>
  <c r="D6" i="4"/>
  <c r="C6" i="4"/>
  <c r="E6" i="4" s="1"/>
  <c r="D4" i="6"/>
  <c r="C4" i="6"/>
  <c r="E4" i="6" s="1"/>
  <c r="D3" i="6"/>
  <c r="C3" i="6"/>
  <c r="E3" i="6" s="1"/>
  <c r="D2" i="6"/>
  <c r="C2" i="6"/>
  <c r="E2" i="6" s="1"/>
  <c r="D63" i="13" l="1"/>
  <c r="F63" i="13" s="1"/>
  <c r="D67" i="13"/>
  <c r="F67" i="13" s="1"/>
  <c r="F2" i="2"/>
  <c r="H2" i="2" s="1"/>
  <c r="D69" i="13"/>
  <c r="F24" i="2"/>
  <c r="H21" i="2"/>
  <c r="H5" i="2"/>
  <c r="F7" i="2"/>
  <c r="E17" i="8" l="1"/>
  <c r="D17" i="8"/>
  <c r="C17" i="8"/>
  <c r="E16" i="8"/>
  <c r="D16" i="8"/>
  <c r="C16" i="8"/>
  <c r="E15" i="8"/>
  <c r="D15" i="8"/>
  <c r="C15" i="8"/>
  <c r="E14" i="8"/>
  <c r="D14" i="8"/>
  <c r="C14" i="8"/>
  <c r="E13" i="8"/>
  <c r="D13" i="8"/>
  <c r="C13" i="8"/>
  <c r="E12" i="8"/>
  <c r="D12" i="8"/>
  <c r="C12" i="8"/>
  <c r="E11" i="8"/>
  <c r="D11" i="8"/>
  <c r="C11" i="8"/>
  <c r="E10" i="8"/>
  <c r="D10" i="8"/>
  <c r="C10" i="8"/>
  <c r="E9" i="8"/>
  <c r="D9" i="8"/>
  <c r="C9" i="8"/>
  <c r="E8" i="8"/>
  <c r="D8" i="8"/>
  <c r="C8" i="8"/>
  <c r="E7" i="8"/>
  <c r="D7" i="8"/>
  <c r="C7" i="8"/>
  <c r="E6" i="8"/>
  <c r="D6" i="8"/>
  <c r="C6" i="8"/>
  <c r="E5" i="8"/>
  <c r="D5" i="8"/>
  <c r="C5" i="8"/>
  <c r="E4" i="8"/>
  <c r="D4" i="8"/>
  <c r="C4" i="8"/>
  <c r="E3" i="8"/>
  <c r="D3" i="8"/>
  <c r="C3" i="8"/>
  <c r="E2" i="8"/>
  <c r="D2" i="8"/>
  <c r="C2" i="8"/>
  <c r="D2" i="4"/>
  <c r="C2" i="4"/>
  <c r="E2" i="4" s="1"/>
  <c r="D11" i="4"/>
  <c r="D10" i="4"/>
  <c r="D8" i="4"/>
  <c r="D5" i="4"/>
  <c r="D4" i="4"/>
  <c r="D3" i="4"/>
  <c r="D9" i="4"/>
  <c r="C4" i="4"/>
  <c r="C5" i="4"/>
  <c r="C8" i="4"/>
  <c r="C9" i="4"/>
  <c r="C10" i="4"/>
  <c r="E10" i="4" s="1"/>
  <c r="C11" i="4"/>
  <c r="C3" i="4"/>
  <c r="C12" i="13"/>
  <c r="C39" i="13"/>
  <c r="C59" i="13"/>
  <c r="C61" i="13"/>
  <c r="B12" i="13"/>
  <c r="B39" i="13"/>
  <c r="C43" i="13"/>
  <c r="B43" i="13"/>
  <c r="B62" i="13"/>
  <c r="B9" i="13"/>
  <c r="B46" i="13"/>
  <c r="C46" i="13"/>
  <c r="C9" i="13"/>
  <c r="C40" i="13"/>
  <c r="C18" i="13"/>
  <c r="C35" i="13"/>
  <c r="C55" i="13"/>
  <c r="C66" i="13"/>
  <c r="C5" i="13"/>
  <c r="C22" i="13"/>
  <c r="C28" i="13"/>
  <c r="C38" i="13"/>
  <c r="C30" i="13"/>
  <c r="C54" i="13"/>
  <c r="C7" i="13"/>
  <c r="C8" i="13"/>
  <c r="C57" i="13"/>
  <c r="C65" i="13"/>
  <c r="C34" i="13"/>
  <c r="C56" i="13"/>
  <c r="C23" i="13"/>
  <c r="C25" i="13"/>
  <c r="C27" i="13"/>
  <c r="C48" i="13"/>
  <c r="C20" i="13"/>
  <c r="C19" i="13"/>
  <c r="C24" i="13"/>
  <c r="C26" i="13"/>
  <c r="C29" i="13"/>
  <c r="C41" i="13"/>
  <c r="C42" i="13"/>
  <c r="C45" i="13"/>
  <c r="C70" i="13"/>
  <c r="C2" i="13"/>
  <c r="C3" i="13"/>
  <c r="C47" i="13"/>
  <c r="C71" i="13"/>
  <c r="C72" i="13"/>
  <c r="C21" i="13"/>
  <c r="C15" i="13"/>
  <c r="C36" i="13"/>
  <c r="C10" i="13"/>
  <c r="C17" i="13"/>
  <c r="C11" i="13"/>
  <c r="C49" i="13"/>
  <c r="C51" i="13"/>
  <c r="C58" i="13"/>
  <c r="C60" i="13"/>
  <c r="C64" i="13"/>
  <c r="C68" i="13"/>
  <c r="C13" i="13"/>
  <c r="C33" i="13"/>
  <c r="C31" i="13"/>
  <c r="C32" i="13"/>
  <c r="C14" i="13"/>
  <c r="C16" i="13"/>
  <c r="C37" i="13"/>
  <c r="C50" i="13"/>
  <c r="C52" i="13"/>
  <c r="C53" i="13"/>
  <c r="C62" i="13"/>
  <c r="B40" i="13"/>
  <c r="B18" i="13"/>
  <c r="B35" i="13"/>
  <c r="B55" i="13"/>
  <c r="B66" i="13"/>
  <c r="B5" i="13"/>
  <c r="B22" i="13"/>
  <c r="B28" i="13"/>
  <c r="B38" i="13"/>
  <c r="B30" i="13"/>
  <c r="B54" i="13"/>
  <c r="B7" i="13"/>
  <c r="B8" i="13"/>
  <c r="B57" i="13"/>
  <c r="B65" i="13"/>
  <c r="B34" i="13"/>
  <c r="B56" i="13"/>
  <c r="B23" i="13"/>
  <c r="B25" i="13"/>
  <c r="B27" i="13"/>
  <c r="B48" i="13"/>
  <c r="B20" i="13"/>
  <c r="B19" i="13"/>
  <c r="B24" i="13"/>
  <c r="B26" i="13"/>
  <c r="B29" i="13"/>
  <c r="B41" i="13"/>
  <c r="B42" i="13"/>
  <c r="B45" i="13"/>
  <c r="B70" i="13"/>
  <c r="B3" i="13"/>
  <c r="B47" i="13"/>
  <c r="B71" i="13"/>
  <c r="B72" i="13"/>
  <c r="B21" i="13"/>
  <c r="B15" i="13"/>
  <c r="B36" i="13"/>
  <c r="B10" i="13"/>
  <c r="B17" i="13"/>
  <c r="B11" i="13"/>
  <c r="B49" i="13"/>
  <c r="B51" i="13"/>
  <c r="B58" i="13"/>
  <c r="B60" i="13"/>
  <c r="B64" i="13"/>
  <c r="B68" i="13"/>
  <c r="B13" i="13"/>
  <c r="B33" i="13"/>
  <c r="B31" i="13"/>
  <c r="B32" i="13"/>
  <c r="B14" i="13"/>
  <c r="B16" i="13"/>
  <c r="B37" i="13"/>
  <c r="B50" i="13"/>
  <c r="B52" i="13"/>
  <c r="B53" i="13"/>
  <c r="D23" i="2" l="1"/>
  <c r="B59" i="13"/>
  <c r="D12" i="13"/>
  <c r="F12" i="13" s="1"/>
  <c r="B61" i="13"/>
  <c r="D61" i="13" s="1"/>
  <c r="F61" i="13" s="1"/>
  <c r="D43" i="13"/>
  <c r="D39" i="13"/>
  <c r="D59" i="13"/>
  <c r="F59" i="13" s="1"/>
  <c r="D46" i="13"/>
  <c r="D37" i="13"/>
  <c r="F37" i="13" s="1"/>
  <c r="D64" i="13"/>
  <c r="D36" i="13"/>
  <c r="D70" i="13"/>
  <c r="D19" i="13"/>
  <c r="D65" i="13"/>
  <c r="F65" i="13" s="1"/>
  <c r="H65" i="13" s="1"/>
  <c r="D22" i="13"/>
  <c r="F22" i="13" s="1"/>
  <c r="H22" i="13" s="1"/>
  <c r="D60" i="13"/>
  <c r="D15" i="13"/>
  <c r="D45" i="13"/>
  <c r="D53" i="13"/>
  <c r="D33" i="13"/>
  <c r="F33" i="13" s="1"/>
  <c r="D11" i="13"/>
  <c r="D47" i="13"/>
  <c r="D26" i="13"/>
  <c r="D23" i="13"/>
  <c r="F23" i="13" s="1"/>
  <c r="H23" i="13" s="1"/>
  <c r="D30" i="13"/>
  <c r="F30" i="13" s="1"/>
  <c r="H30" i="13" s="1"/>
  <c r="D18" i="13"/>
  <c r="D14" i="13"/>
  <c r="F14" i="13" s="1"/>
  <c r="D58" i="13"/>
  <c r="D21" i="13"/>
  <c r="D42" i="13"/>
  <c r="D48" i="13"/>
  <c r="F48" i="13" s="1"/>
  <c r="H48" i="13" s="1"/>
  <c r="D8" i="13"/>
  <c r="D66" i="13"/>
  <c r="D52" i="13"/>
  <c r="F52" i="13" s="1"/>
  <c r="D13" i="13"/>
  <c r="F13" i="13" s="1"/>
  <c r="D17" i="13"/>
  <c r="D3" i="13"/>
  <c r="D24" i="13"/>
  <c r="D56" i="13"/>
  <c r="F56" i="13" s="1"/>
  <c r="H56" i="13" s="1"/>
  <c r="D38" i="13"/>
  <c r="F38" i="13" s="1"/>
  <c r="H38" i="13" s="1"/>
  <c r="D40" i="13"/>
  <c r="D55" i="13"/>
  <c r="D32" i="13"/>
  <c r="F32" i="13" s="1"/>
  <c r="D51" i="13"/>
  <c r="D72" i="13"/>
  <c r="D41" i="13"/>
  <c r="D27" i="13"/>
  <c r="F27" i="13" s="1"/>
  <c r="H27" i="13" s="1"/>
  <c r="D7" i="13"/>
  <c r="D16" i="13"/>
  <c r="F16" i="13" s="1"/>
  <c r="D20" i="13"/>
  <c r="D57" i="13"/>
  <c r="F57" i="13" s="1"/>
  <c r="H57" i="13" s="1"/>
  <c r="D62" i="13"/>
  <c r="F62" i="13" s="1"/>
  <c r="D31" i="13"/>
  <c r="F31" i="13" s="1"/>
  <c r="D49" i="13"/>
  <c r="D71" i="13"/>
  <c r="D29" i="13"/>
  <c r="D25" i="13"/>
  <c r="F25" i="13" s="1"/>
  <c r="H25" i="13" s="1"/>
  <c r="D54" i="13"/>
  <c r="F54" i="13" s="1"/>
  <c r="H54" i="13" s="1"/>
  <c r="D35" i="13"/>
  <c r="F35" i="13" s="1"/>
  <c r="D50" i="13"/>
  <c r="F50" i="13" s="1"/>
  <c r="D68" i="13"/>
  <c r="D10" i="13"/>
  <c r="D2" i="13"/>
  <c r="D34" i="13"/>
  <c r="F34" i="13" s="1"/>
  <c r="H34" i="13" s="1"/>
  <c r="D28" i="13"/>
  <c r="F28" i="13" s="1"/>
  <c r="H28" i="13" s="1"/>
  <c r="D9" i="13"/>
  <c r="D5" i="13"/>
  <c r="F5" i="13" s="1"/>
  <c r="H5" i="13" s="1"/>
  <c r="E11" i="4"/>
  <c r="H2" i="13" l="1"/>
  <c r="F2" i="13"/>
  <c r="H58" i="13"/>
  <c r="F58" i="13"/>
  <c r="H17" i="13"/>
  <c r="F17" i="13"/>
  <c r="F49" i="13"/>
  <c r="H49" i="13"/>
  <c r="H68" i="13"/>
  <c r="F68" i="13"/>
  <c r="H3" i="13"/>
  <c r="F3" i="13"/>
  <c r="H21" i="13"/>
  <c r="F21" i="13"/>
  <c r="F11" i="13"/>
  <c r="H11" i="13"/>
  <c r="F51" i="13"/>
  <c r="H51" i="13"/>
  <c r="F53" i="13"/>
  <c r="H53" i="13"/>
  <c r="H36" i="13"/>
  <c r="F36" i="13"/>
  <c r="F20" i="13"/>
  <c r="H20" i="13"/>
  <c r="H64" i="13"/>
  <c r="F64" i="13"/>
  <c r="H15" i="13"/>
  <c r="F15" i="13"/>
  <c r="F60" i="13"/>
  <c r="H60" i="13"/>
  <c r="F46" i="13"/>
  <c r="H46" i="13"/>
  <c r="H55" i="13"/>
  <c r="F55" i="13"/>
  <c r="H66" i="13"/>
  <c r="F66" i="13"/>
  <c r="F9" i="13"/>
  <c r="H9" i="13"/>
  <c r="F18" i="13"/>
  <c r="H18" i="13"/>
  <c r="F40" i="13"/>
  <c r="H40" i="13"/>
  <c r="E5" i="3"/>
  <c r="C5" i="3"/>
  <c r="E8" i="4"/>
  <c r="E9" i="4" l="1"/>
  <c r="E4" i="4"/>
  <c r="E5" i="4" l="1"/>
  <c r="E3" i="4" l="1"/>
  <c r="E7" i="3"/>
  <c r="C7" i="3"/>
  <c r="E6" i="3"/>
  <c r="C6" i="3"/>
  <c r="C4" i="3"/>
  <c r="E3" i="3"/>
  <c r="C3" i="3"/>
  <c r="E2" i="3"/>
  <c r="C2" i="3"/>
</calcChain>
</file>

<file path=xl/sharedStrings.xml><?xml version="1.0" encoding="utf-8"?>
<sst xmlns="http://schemas.openxmlformats.org/spreadsheetml/2006/main" count="1542" uniqueCount="249">
  <si>
    <t>Start Date</t>
  </si>
  <si>
    <t>Start Time</t>
  </si>
  <si>
    <t>End Date</t>
  </si>
  <si>
    <t>End Time</t>
  </si>
  <si>
    <t>Week</t>
  </si>
  <si>
    <t>訓練類別</t>
  </si>
  <si>
    <t>訓練細目</t>
  </si>
  <si>
    <t>主辦單位</t>
  </si>
  <si>
    <t>主題</t>
  </si>
  <si>
    <t>演講者</t>
  </si>
  <si>
    <t>主持人</t>
  </si>
  <si>
    <t>Location</t>
  </si>
  <si>
    <t>需參加人員</t>
  </si>
  <si>
    <t>預估人數</t>
  </si>
  <si>
    <t>專業訓練</t>
  </si>
  <si>
    <t>專業課程</t>
  </si>
  <si>
    <t>中醫部</t>
  </si>
  <si>
    <t>病房Orientation(上半月)</t>
  </si>
  <si>
    <t>桃園分院八樓中醫病房</t>
  </si>
  <si>
    <t>病房R+病房I</t>
  </si>
  <si>
    <t>婦科</t>
  </si>
  <si>
    <t>婦科Orientation與總醫師教學</t>
  </si>
  <si>
    <t>部學術</t>
  </si>
  <si>
    <t>V+R</t>
  </si>
  <si>
    <t>一般行政</t>
  </si>
  <si>
    <t>行政會議</t>
  </si>
  <si>
    <t>中醫婦科臨床教師會議</t>
  </si>
  <si>
    <t>婦科主治醫師</t>
  </si>
  <si>
    <t>V+CR</t>
  </si>
  <si>
    <t>婦科科務會議+研究進度討論會</t>
  </si>
  <si>
    <t>中醫婦科全體醫師</t>
  </si>
  <si>
    <t>針傷科</t>
  </si>
  <si>
    <t>針傷科務會議</t>
  </si>
  <si>
    <t>針傷科全體醫師</t>
  </si>
  <si>
    <t>會診業務與會診病例討論</t>
  </si>
  <si>
    <t>針傷科臨床教師會議</t>
  </si>
  <si>
    <t>針傷科主治醫師</t>
  </si>
  <si>
    <t>陳彥融醫師</t>
  </si>
  <si>
    <t>Chart round</t>
  </si>
  <si>
    <t>病房Case meeting</t>
  </si>
  <si>
    <t>行政會議</t>
    <phoneticPr fontId="6" type="noConversion"/>
  </si>
  <si>
    <t>內兒科主治醫師</t>
  </si>
  <si>
    <t>V+R+I</t>
  </si>
  <si>
    <t>VS Lec：妊娠病及產後調理</t>
  </si>
  <si>
    <t>高銘偵醫師</t>
  </si>
  <si>
    <t>郭順利醫師</t>
  </si>
  <si>
    <t>病例或專題報告</t>
  </si>
  <si>
    <t>針傷全體</t>
  </si>
  <si>
    <t>針傷科-骨傷組</t>
  </si>
  <si>
    <t>桃園分院八樓中醫部大會議室</t>
  </si>
  <si>
    <t>骨傷I</t>
  </si>
  <si>
    <t>針傷科-針灸組</t>
  </si>
  <si>
    <t>針灸I</t>
  </si>
  <si>
    <t>VS Lec：子宮內膜異位症</t>
  </si>
  <si>
    <t>陳曉暐醫師</t>
  </si>
  <si>
    <t>病房Orientation(下半月)</t>
  </si>
  <si>
    <t>VS Lec：更年期症候群</t>
  </si>
  <si>
    <t>鄭為仁醫師</t>
  </si>
  <si>
    <t>V+I+R</t>
  </si>
  <si>
    <t>病例報告</t>
  </si>
  <si>
    <t>期刊專題討論</t>
  </si>
  <si>
    <t>黃悅翔醫師</t>
  </si>
  <si>
    <t>陳俊良部長</t>
  </si>
  <si>
    <t>陳玉昇醫師</t>
    <phoneticPr fontId="4" type="noConversion"/>
  </si>
  <si>
    <t>V+R+I</t>
    <phoneticPr fontId="4" type="noConversion"/>
  </si>
  <si>
    <t>VS Lec：不孕症</t>
  </si>
  <si>
    <t>婦科 Intern Test (後測)</t>
  </si>
  <si>
    <t>CR+I</t>
  </si>
  <si>
    <t>星期五</t>
  </si>
  <si>
    <t>部行政</t>
  </si>
  <si>
    <t>部務會議</t>
  </si>
  <si>
    <t>黃澤宏部長</t>
  </si>
  <si>
    <t>教學組會議</t>
  </si>
  <si>
    <t>科主任會議</t>
  </si>
  <si>
    <t>各科主任</t>
  </si>
  <si>
    <t>VS Lec：多囊性卵巢綜合症 &amp; 高泌乳血症</t>
  </si>
  <si>
    <t>林玫君醫師</t>
  </si>
  <si>
    <t>林口2J中醫婦科診間</t>
  </si>
  <si>
    <t>Start Date</t>
    <phoneticPr fontId="4" type="noConversion"/>
  </si>
  <si>
    <t>星期</t>
  </si>
  <si>
    <t>Subject</t>
  </si>
  <si>
    <t>Start Date</t>
    <phoneticPr fontId="6" type="noConversion"/>
  </si>
  <si>
    <t>Start Time</t>
    <phoneticPr fontId="6" type="noConversion"/>
  </si>
  <si>
    <t>End Date</t>
    <phoneticPr fontId="6" type="noConversion"/>
  </si>
  <si>
    <t>End Time</t>
    <phoneticPr fontId="6" type="noConversion"/>
  </si>
  <si>
    <t>Subject</t>
    <phoneticPr fontId="6" type="noConversion"/>
  </si>
  <si>
    <t>Location</t>
    <phoneticPr fontId="6" type="noConversion"/>
  </si>
  <si>
    <t>黃悅翔醫師</t>
    <phoneticPr fontId="4" type="noConversion"/>
  </si>
  <si>
    <t>星期</t>
    <phoneticPr fontId="6" type="noConversion"/>
  </si>
  <si>
    <t>訓練類別</t>
    <phoneticPr fontId="6" type="noConversion"/>
  </si>
  <si>
    <t>訓練細目</t>
    <phoneticPr fontId="6" type="noConversion"/>
  </si>
  <si>
    <t>主辦單位</t>
    <phoneticPr fontId="6" type="noConversion"/>
  </si>
  <si>
    <t>演講者</t>
    <phoneticPr fontId="6" type="noConversion"/>
  </si>
  <si>
    <t>主持人</t>
    <phoneticPr fontId="6" type="noConversion"/>
  </si>
  <si>
    <t>需參加人員</t>
    <phoneticPr fontId="6" type="noConversion"/>
  </si>
  <si>
    <t>預估人數</t>
    <phoneticPr fontId="6" type="noConversion"/>
  </si>
  <si>
    <t>一般行政</t>
    <phoneticPr fontId="8" type="noConversion"/>
  </si>
  <si>
    <t>桃園分院八樓中醫部小會議室</t>
    <phoneticPr fontId="4" type="noConversion"/>
  </si>
  <si>
    <t>桃園分院八樓中醫部大會議室</t>
    <phoneticPr fontId="4" type="noConversion"/>
  </si>
  <si>
    <t>CISCO WEBEX線上會議</t>
    <phoneticPr fontId="4" type="noConversion"/>
  </si>
  <si>
    <t>CISCO WEBEX 線上會議</t>
  </si>
  <si>
    <t>針傷R+I</t>
  </si>
  <si>
    <t>Teaching Round(主治醫師教學)</t>
  </si>
  <si>
    <t>CISCO WEBEX</t>
  </si>
  <si>
    <t>王孟君醫師</t>
  </si>
  <si>
    <t>許珮毓醫師</t>
    <phoneticPr fontId="4" type="noConversion"/>
  </si>
  <si>
    <t>一般醫學訓練-實證醫學課程</t>
    <phoneticPr fontId="4" type="noConversion"/>
  </si>
  <si>
    <t>星期四</t>
    <phoneticPr fontId="4" type="noConversion"/>
  </si>
  <si>
    <t>黃澤宏醫師</t>
    <phoneticPr fontId="4" type="noConversion"/>
  </si>
  <si>
    <t>陳俊良醫師</t>
    <phoneticPr fontId="4" type="noConversion"/>
  </si>
  <si>
    <t>林峻頡醫師</t>
  </si>
  <si>
    <t>總醫師教學-針灸操作教學、針包製作</t>
  </si>
  <si>
    <t>星期三</t>
  </si>
  <si>
    <t>傷科手法教學與前後測</t>
  </si>
  <si>
    <t>病房RI+CR</t>
  </si>
  <si>
    <t>翁逸翔醫師</t>
    <phoneticPr fontId="8" type="noConversion"/>
  </si>
  <si>
    <t>欄1</t>
  </si>
  <si>
    <t>欄2</t>
  </si>
  <si>
    <t>欄3</t>
  </si>
  <si>
    <t>主題</t>
    <phoneticPr fontId="4" type="noConversion"/>
  </si>
  <si>
    <t>鄭為仁醫師</t>
    <phoneticPr fontId="4" type="noConversion"/>
  </si>
  <si>
    <r>
      <t>V+R+</t>
    </r>
    <r>
      <rPr>
        <b/>
        <sz val="14"/>
        <color theme="1"/>
        <rFont val="微軟正黑體"/>
        <family val="2"/>
        <charset val="136"/>
      </rPr>
      <t>I</t>
    </r>
    <phoneticPr fontId="4" type="noConversion"/>
  </si>
  <si>
    <t>林口院區全人跨領域中醫中藥護理聯合討論會</t>
    <phoneticPr fontId="4" type="noConversion"/>
  </si>
  <si>
    <t>桃園院區全人跨領域中醫中藥護理聯合討論會</t>
    <phoneticPr fontId="4" type="noConversion"/>
  </si>
  <si>
    <t>台北院區全人跨領域中醫中藥護理聯合討論會</t>
    <phoneticPr fontId="4" type="noConversion"/>
  </si>
  <si>
    <t>醫經典籍教學</t>
    <phoneticPr fontId="4" type="noConversion"/>
  </si>
  <si>
    <t>製表：6月婦科CR 王孟君 GSM:89038</t>
    <phoneticPr fontId="4" type="noConversion"/>
  </si>
  <si>
    <t>製表：6月學術CR 王孟君 GSM:89038</t>
    <phoneticPr fontId="4" type="noConversion"/>
  </si>
  <si>
    <t>製表：6月行政CR 高伊俐 GSM:89039</t>
    <phoneticPr fontId="4" type="noConversion"/>
  </si>
  <si>
    <t>製表：6月病房CR 高伊俐 GSM:89039</t>
    <phoneticPr fontId="4" type="noConversion"/>
  </si>
  <si>
    <t>中藥局課程：常用飲片辨識I：橘紅、白前、白茅根、梔子、板藍根、麥芽、牛膝</t>
    <phoneticPr fontId="4" type="noConversion"/>
  </si>
  <si>
    <t xml:space="preserve">邱秀麗藥師 </t>
    <phoneticPr fontId="4" type="noConversion"/>
  </si>
  <si>
    <t>黃懷儒醫師</t>
    <phoneticPr fontId="4" type="noConversion"/>
  </si>
  <si>
    <t>一般醫學訓練-教學技巧訓練評估技巧</t>
    <phoneticPr fontId="4" type="noConversion"/>
  </si>
  <si>
    <t>中醫病房住院醫師</t>
    <phoneticPr fontId="4" type="noConversion"/>
  </si>
  <si>
    <t>郭昱劭醫師</t>
    <phoneticPr fontId="4" type="noConversion"/>
  </si>
  <si>
    <t>王品涵醫師</t>
    <phoneticPr fontId="4" type="noConversion"/>
  </si>
  <si>
    <t>呂怡瑾醫師</t>
    <phoneticPr fontId="4" type="noConversion"/>
  </si>
  <si>
    <t>OSCE籌備會議II</t>
    <phoneticPr fontId="8" type="noConversion"/>
  </si>
  <si>
    <t>V+CR</t>
    <phoneticPr fontId="9" type="noConversion"/>
  </si>
  <si>
    <t>外賓演講: 中西醫合療診治風濕疾病</t>
    <phoneticPr fontId="4" type="noConversion"/>
  </si>
  <si>
    <t>張哲慈醫師</t>
    <phoneticPr fontId="4" type="noConversion"/>
  </si>
  <si>
    <t>楊元瀚醫師/黃湘雅醫師</t>
    <phoneticPr fontId="4" type="noConversion"/>
  </si>
  <si>
    <t>CR+R</t>
    <phoneticPr fontId="4" type="noConversion"/>
  </si>
  <si>
    <t>Intern Orientation+前測</t>
    <phoneticPr fontId="4" type="noConversion"/>
  </si>
  <si>
    <t>婦科典籍《婦人規》(1)</t>
  </si>
  <si>
    <t xml:space="preserve"> 黃鈺婷醫師</t>
    <phoneticPr fontId="4" type="noConversion"/>
  </si>
  <si>
    <t>婦科典籍《婦人規》(2)</t>
    <phoneticPr fontId="4" type="noConversion"/>
  </si>
  <si>
    <t>楊元瀚醫師</t>
    <phoneticPr fontId="4" type="noConversion"/>
  </si>
  <si>
    <t>潘亭瑜醫師/許誌麟醫師/黃懷儒醫師/黃鈺婷醫師</t>
    <phoneticPr fontId="4" type="noConversion"/>
  </si>
  <si>
    <t>陳曉暐醫師</t>
    <phoneticPr fontId="4" type="noConversion"/>
  </si>
  <si>
    <t>林口3G精神科會議室</t>
    <phoneticPr fontId="4" type="noConversion"/>
  </si>
  <si>
    <t>王鵬凱醫師/邱垂恩醫師/楊元瀚醫師</t>
    <phoneticPr fontId="4" type="noConversion"/>
  </si>
  <si>
    <t>郭順利醫師</t>
    <phoneticPr fontId="4" type="noConversion"/>
  </si>
  <si>
    <t>綜合大樓B1會議室</t>
    <phoneticPr fontId="4" type="noConversion"/>
  </si>
  <si>
    <t>楊建中主任</t>
    <phoneticPr fontId="8" type="noConversion"/>
  </si>
  <si>
    <t>CISCO WEBEX</t>
    <phoneticPr fontId="8" type="noConversion"/>
  </si>
  <si>
    <t>V+R</t>
    <phoneticPr fontId="8" type="noConversion"/>
  </si>
  <si>
    <t>林庭淇醫師、盧彥文醫師</t>
    <phoneticPr fontId="8" type="noConversion"/>
  </si>
  <si>
    <t>曾珠堯醫師、謝逸雯醫師</t>
    <phoneticPr fontId="8" type="noConversion"/>
  </si>
  <si>
    <t>高伊俐醫師</t>
    <phoneticPr fontId="8" type="noConversion"/>
  </si>
  <si>
    <t>桃園分院八樓中醫部小會議室</t>
  </si>
  <si>
    <t>李立煊醫師</t>
    <phoneticPr fontId="8" type="noConversion"/>
  </si>
  <si>
    <t>葉柏巖醫師</t>
    <phoneticPr fontId="8" type="noConversion"/>
  </si>
  <si>
    <t>針灸專科核心課程-火針與長蛇灸</t>
    <phoneticPr fontId="8" type="noConversion"/>
  </si>
  <si>
    <t>桃園分院B1中醫針傷科診間</t>
    <phoneticPr fontId="8" type="noConversion"/>
  </si>
  <si>
    <t>針傷科</t>
    <phoneticPr fontId="8" type="noConversion"/>
  </si>
  <si>
    <t>張適安醫師</t>
    <phoneticPr fontId="8" type="noConversion"/>
  </si>
  <si>
    <t>林口2G骨科討論室</t>
    <phoneticPr fontId="8" type="noConversion"/>
  </si>
  <si>
    <t>跨團隊會診病例專題報告討論會</t>
  </si>
  <si>
    <t>梁皓翔醫師</t>
    <phoneticPr fontId="8" type="noConversion"/>
  </si>
  <si>
    <t>許惠菁醫師</t>
    <phoneticPr fontId="8" type="noConversion"/>
  </si>
  <si>
    <t>簡佳昕醫師</t>
    <phoneticPr fontId="8" type="noConversion"/>
  </si>
  <si>
    <t>官佳璇醫師</t>
    <phoneticPr fontId="8" type="noConversion"/>
  </si>
  <si>
    <t>針灸專科核心課程-下背痛</t>
    <phoneticPr fontId="8" type="noConversion"/>
  </si>
  <si>
    <t>6月內兒科CR 廖于寧 GSM: 89033</t>
    <phoneticPr fontId="10" type="noConversion"/>
  </si>
  <si>
    <t>內兒科</t>
  </si>
  <si>
    <t>中醫內兒科行政會議</t>
  </si>
  <si>
    <t>許珮毓主任</t>
  </si>
  <si>
    <t>桃園分院八樓大會議室</t>
  </si>
  <si>
    <t>中醫內兒科臨床教師會議</t>
  </si>
  <si>
    <t>星期一</t>
  </si>
  <si>
    <t>兒科Orientation+兒科生理病理簡介</t>
  </si>
  <si>
    <t>黃英瑜醫師</t>
  </si>
  <si>
    <t>桃園分院八樓小會議室</t>
  </si>
  <si>
    <t>兒科R+兒科I</t>
  </si>
  <si>
    <t>病房Chart round(上半月)</t>
  </si>
  <si>
    <t>魏禎瑩醫師</t>
  </si>
  <si>
    <t>中醫內科學術會議: 病案討論-1</t>
  </si>
  <si>
    <t>賴祐萱/張芸曼/廖紹宇/李涵醫師</t>
  </si>
  <si>
    <t>王品涵醫師</t>
  </si>
  <si>
    <t>總醫師教學</t>
  </si>
  <si>
    <t>廖于寧醫師</t>
  </si>
  <si>
    <t>R+I</t>
  </si>
  <si>
    <t>病房Teaching round(上半月)</t>
  </si>
  <si>
    <t>何佳穎醫師</t>
  </si>
  <si>
    <t>中醫兒科學術會議: 病案討論</t>
  </si>
  <si>
    <t>周祐丞/蘇靖涵/呂芝瑋/林耕慶/楊謹嘉醫師</t>
  </si>
  <si>
    <t>中醫兒科會診暨加強照護門診病例討論</t>
  </si>
  <si>
    <t>李宥賢/洪禎里醫師</t>
  </si>
  <si>
    <t>林沛穎醫師</t>
  </si>
  <si>
    <t>兒科實習醫師後測+前後測檢討</t>
  </si>
  <si>
    <t>兒科I</t>
  </si>
  <si>
    <t>病房Teaching round(下半月)</t>
  </si>
  <si>
    <t>高定一醫師</t>
  </si>
  <si>
    <t>20236/20</t>
  </si>
  <si>
    <t>星期二</t>
  </si>
  <si>
    <t>病房Chart round(下半月)</t>
  </si>
  <si>
    <t>中醫內科學術會議: 病案討論-2</t>
  </si>
  <si>
    <t>吳汶珊/陳怡瑄/楊喻婷/洪和晴醫師</t>
  </si>
  <si>
    <t>顧德茜醫師</t>
  </si>
  <si>
    <t>中醫內科會診病歷暨全人照護討論</t>
  </si>
  <si>
    <t>洪和晴/廖紹宇</t>
  </si>
  <si>
    <t>中醫內兒科實習住院醫師回饋會議</t>
  </si>
  <si>
    <t>李柏賢醫師</t>
    <phoneticPr fontId="4" type="noConversion"/>
  </si>
  <si>
    <t>外賓演講: 胃腸科與中醫的爐邊談話</t>
    <phoneticPr fontId="4" type="noConversion"/>
  </si>
  <si>
    <t>Intern評鑑宣導會議暨OSCE考生說明會</t>
    <phoneticPr fontId="4" type="noConversion"/>
  </si>
  <si>
    <t>V+R+I</t>
    <phoneticPr fontId="9" type="noConversion"/>
  </si>
  <si>
    <t>高伊例醫師</t>
    <phoneticPr fontId="4" type="noConversion"/>
  </si>
  <si>
    <t>Intern Orientation-1</t>
    <phoneticPr fontId="4" type="noConversion"/>
  </si>
  <si>
    <t>Intern Orientation-2</t>
    <phoneticPr fontId="4" type="noConversion"/>
  </si>
  <si>
    <t>王孟君/廖于寧醫師</t>
    <phoneticPr fontId="4" type="noConversion"/>
  </si>
  <si>
    <t>林峻頡/陳彥融/劉耕豪/黃英瑜醫師</t>
    <phoneticPr fontId="4" type="noConversion"/>
  </si>
  <si>
    <t>林口總院精神科3G討論室</t>
    <phoneticPr fontId="4" type="noConversion"/>
  </si>
  <si>
    <t>林口總院2G骨科討論室</t>
    <phoneticPr fontId="8" type="noConversion"/>
  </si>
  <si>
    <t>台北中醫大樓B1會議室</t>
    <phoneticPr fontId="4" type="noConversion"/>
  </si>
  <si>
    <t>林口長庚綜合大樓B1會議室</t>
    <phoneticPr fontId="4" type="noConversion"/>
  </si>
  <si>
    <t>林口長庚綜合大樓B1會議室二</t>
    <phoneticPr fontId="4" type="noConversion"/>
  </si>
  <si>
    <t>Subject</t>
    <phoneticPr fontId="8" type="noConversion"/>
  </si>
  <si>
    <t>桃園分院八樓中醫部大會議室</t>
    <phoneticPr fontId="8" type="noConversion"/>
  </si>
  <si>
    <t>V+針灸R3R4</t>
    <phoneticPr fontId="8" type="noConversion"/>
  </si>
  <si>
    <r>
      <rPr>
        <sz val="12"/>
        <color rgb="FFFF0000"/>
        <rFont val="微軟正黑體"/>
        <family val="2"/>
        <charset val="136"/>
      </rPr>
      <t>蘇冠瑀醫師 、廖書嫺醫師</t>
    </r>
    <r>
      <rPr>
        <sz val="12"/>
        <color theme="1"/>
        <rFont val="微軟正黑體"/>
        <family val="2"/>
        <charset val="136"/>
      </rPr>
      <t>、張欣雅醫師</t>
    </r>
    <phoneticPr fontId="8" type="noConversion"/>
  </si>
  <si>
    <r>
      <rPr>
        <sz val="12"/>
        <color rgb="FFFF0000"/>
        <rFont val="微軟正黑體"/>
        <family val="2"/>
        <charset val="136"/>
      </rPr>
      <t>葉柏巖醫師</t>
    </r>
    <r>
      <rPr>
        <sz val="12"/>
        <color theme="1"/>
        <rFont val="微軟正黑體"/>
        <family val="2"/>
        <charset val="136"/>
      </rPr>
      <t xml:space="preserve">、許中原醫師 </t>
    </r>
    <phoneticPr fontId="8" type="noConversion"/>
  </si>
  <si>
    <r>
      <rPr>
        <sz val="12"/>
        <color rgb="FFFF0000"/>
        <rFont val="微軟正黑體"/>
        <family val="2"/>
        <charset val="136"/>
      </rPr>
      <t>江亭安醫師、林綎華醫師、</t>
    </r>
    <r>
      <rPr>
        <sz val="12"/>
        <color theme="1"/>
        <rFont val="微軟正黑體"/>
        <family val="2"/>
        <charset val="136"/>
      </rPr>
      <t>范湘宜醫師</t>
    </r>
    <phoneticPr fontId="8" type="noConversion"/>
  </si>
  <si>
    <r>
      <rPr>
        <sz val="12"/>
        <color rgb="FFFF0000"/>
        <rFont val="微軟正黑體"/>
        <family val="2"/>
        <charset val="136"/>
      </rPr>
      <t>楊建中醫師</t>
    </r>
    <r>
      <rPr>
        <sz val="12"/>
        <color theme="1"/>
        <rFont val="微軟正黑體"/>
        <family val="2"/>
        <charset val="136"/>
      </rPr>
      <t>、許惠菁醫師</t>
    </r>
  </si>
  <si>
    <t>陳彥融醫師</t>
    <phoneticPr fontId="8" type="noConversion"/>
  </si>
  <si>
    <t>針傷科CR:林峻頡 62729</t>
    <phoneticPr fontId="10" type="noConversion"/>
  </si>
  <si>
    <r>
      <rPr>
        <sz val="14"/>
        <color rgb="FFFF0000"/>
        <rFont val="微軟正黑體"/>
        <family val="2"/>
        <charset val="136"/>
      </rPr>
      <t>蘇冠瑀醫師 、廖書嫺醫師</t>
    </r>
    <r>
      <rPr>
        <sz val="14"/>
        <color theme="1"/>
        <rFont val="微軟正黑體"/>
        <family val="2"/>
        <charset val="136"/>
      </rPr>
      <t>、張欣雅醫師</t>
    </r>
    <phoneticPr fontId="8" type="noConversion"/>
  </si>
  <si>
    <r>
      <rPr>
        <sz val="14"/>
        <color rgb="FFFF0000"/>
        <rFont val="微軟正黑體"/>
        <family val="2"/>
        <charset val="136"/>
      </rPr>
      <t>葉柏巖醫師</t>
    </r>
    <r>
      <rPr>
        <sz val="14"/>
        <color theme="1"/>
        <rFont val="微軟正黑體"/>
        <family val="2"/>
        <charset val="136"/>
      </rPr>
      <t xml:space="preserve">、許中原醫師 </t>
    </r>
    <phoneticPr fontId="8" type="noConversion"/>
  </si>
  <si>
    <r>
      <rPr>
        <sz val="14"/>
        <color rgb="FFFF0000"/>
        <rFont val="微軟正黑體"/>
        <family val="2"/>
        <charset val="136"/>
      </rPr>
      <t>江亭安醫師、林綎華醫師、</t>
    </r>
    <r>
      <rPr>
        <sz val="14"/>
        <color theme="1"/>
        <rFont val="微軟正黑體"/>
        <family val="2"/>
        <charset val="136"/>
      </rPr>
      <t>范湘宜醫師</t>
    </r>
    <phoneticPr fontId="8" type="noConversion"/>
  </si>
  <si>
    <r>
      <rPr>
        <sz val="14"/>
        <color rgb="FFFF0000"/>
        <rFont val="微軟正黑體"/>
        <family val="2"/>
        <charset val="136"/>
      </rPr>
      <t>楊建中醫師</t>
    </r>
    <r>
      <rPr>
        <sz val="14"/>
        <color theme="1"/>
        <rFont val="微軟正黑體"/>
        <family val="2"/>
        <charset val="136"/>
      </rPr>
      <t>、許惠菁醫師</t>
    </r>
  </si>
  <si>
    <t xml:space="preserve"> 桃園B2簡報室</t>
    <phoneticPr fontId="4" type="noConversion"/>
  </si>
  <si>
    <t xml:space="preserve"> 林口綜合大樓B1階梯教室</t>
  </si>
  <si>
    <t xml:space="preserve"> 林口綜合大樓B1階梯教室</t>
    <phoneticPr fontId="4" type="noConversion"/>
  </si>
  <si>
    <r>
      <t>一般醫學訓練-</t>
    </r>
    <r>
      <rPr>
        <sz val="14"/>
        <color rgb="FFFF0000"/>
        <rFont val="微軟正黑體"/>
        <family val="2"/>
        <charset val="136"/>
      </rPr>
      <t>訓練評估技巧</t>
    </r>
    <phoneticPr fontId="4" type="noConversion"/>
  </si>
  <si>
    <t>住院醫師為教師</t>
    <phoneticPr fontId="4" type="noConversion"/>
  </si>
  <si>
    <t>教育訓練</t>
    <phoneticPr fontId="4" type="noConversion"/>
  </si>
  <si>
    <t>陳彥融醫師</t>
    <phoneticPr fontId="4" type="noConversion"/>
  </si>
  <si>
    <t>V+R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</si>
</sst>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[$-404]aaaa"/>
    <numFmt numFmtId="177" formatCode="yyyy/mm/dd"/>
    <numFmt numFmtId="178" formatCode="0_);[Red]\(0\)"/>
    <numFmt numFmtId="179" formatCode="h:mm;@"/>
    <numFmt numFmtId="180" formatCode="[$-404]aaaa;@"/>
    <numFmt numFmtId="181" formatCode="[$-404]e&quot;年&quot;m&quot;月&quot;d&quot;日&quot;;@"/>
  </numFmts>
  <fonts count="24">
    <font>
      <sz val="12"/>
      <color theme="1"/>
      <name val="Calibri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9"/>
      <name val="Calibri"/>
      <family val="3"/>
      <charset val="136"/>
      <scheme val="minor"/>
    </font>
    <font>
      <sz val="12"/>
      <color indexed="8"/>
      <name val="新細明體"/>
      <family val="1"/>
      <charset val="136"/>
    </font>
    <font>
      <sz val="12"/>
      <color theme="1"/>
      <name val="Calibri"/>
      <family val="2"/>
      <scheme val="minor"/>
    </font>
    <font>
      <sz val="12"/>
      <name val="新細明體"/>
      <family val="1"/>
      <charset val="136"/>
    </font>
    <font>
      <sz val="9"/>
      <name val="Calibri"/>
      <family val="2"/>
      <charset val="136"/>
      <scheme val="minor"/>
    </font>
    <font>
      <sz val="9"/>
      <name val="Calibri"/>
      <family val="1"/>
      <charset val="136"/>
      <scheme val="minor"/>
    </font>
    <font>
      <sz val="9"/>
      <name val="Wawati TC"/>
      <family val="3"/>
      <charset val="136"/>
    </font>
    <font>
      <sz val="14"/>
      <color theme="1"/>
      <name val="微軟正黑體"/>
      <family val="2"/>
      <charset val="136"/>
    </font>
    <font>
      <sz val="14"/>
      <color rgb="FF000000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sz val="14"/>
      <name val="微軟正黑體"/>
      <family val="2"/>
      <charset val="136"/>
    </font>
    <font>
      <sz val="14"/>
      <name val=" 微軟正黑體"/>
      <charset val="136"/>
    </font>
    <font>
      <sz val="14"/>
      <color theme="1"/>
      <name val=" 微軟正黑體"/>
      <charset val="136"/>
    </font>
    <font>
      <sz val="14"/>
      <color rgb="FF000000"/>
      <name val=" 微軟正黑體"/>
      <charset val="136"/>
    </font>
    <font>
      <sz val="14"/>
      <color rgb="FFFF0000"/>
      <name val=" 微軟正黑體"/>
      <charset val="136"/>
    </font>
    <font>
      <sz val="12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name val="Calibri"/>
      <family val="2"/>
      <charset val="136"/>
      <scheme val="minor"/>
    </font>
    <font>
      <sz val="12"/>
      <color rgb="FFFF0000"/>
      <name val="微軟正黑體"/>
      <family val="2"/>
      <charset val="136"/>
    </font>
    <font>
      <sz val="14"/>
      <color rgb="FFFF0000"/>
      <name val="微軟正黑體"/>
      <family val="2"/>
      <charset val="136"/>
    </font>
  </fonts>
  <fills count="3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2EFD9"/>
        <bgColor rgb="FFE2EFD9"/>
      </patternFill>
    </fill>
    <fill>
      <patternFill patternType="solid">
        <fgColor rgb="FFFFC000"/>
        <bgColor rgb="FFFFC000"/>
      </patternFill>
    </fill>
    <fill>
      <patternFill patternType="solid">
        <fgColor theme="7"/>
        <bgColor theme="7"/>
      </patternFill>
    </fill>
    <fill>
      <patternFill patternType="solid">
        <fgColor rgb="FFC5D79B"/>
        <bgColor rgb="FFC5D79B"/>
      </patternFill>
    </fill>
    <fill>
      <patternFill patternType="solid">
        <fgColor rgb="FFC4D79B"/>
        <bgColor rgb="FFC4D79B"/>
      </patternFill>
    </fill>
    <fill>
      <patternFill patternType="solid">
        <fgColor rgb="FFD9E1F2"/>
        <bgColor rgb="FFD9E1F2"/>
      </patternFill>
    </fill>
    <fill>
      <patternFill patternType="solid">
        <fgColor rgb="FFFEF2CB"/>
        <bgColor rgb="FFFEF2CB"/>
      </patternFill>
    </fill>
    <fill>
      <patternFill patternType="solid">
        <fgColor rgb="FF548135"/>
        <bgColor rgb="FF548135"/>
      </patternFill>
    </fill>
    <fill>
      <patternFill patternType="solid">
        <fgColor rgb="FF2E75B5"/>
        <bgColor rgb="FF2E75B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rgb="FFE2EFD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7"/>
      </patternFill>
    </fill>
    <fill>
      <patternFill patternType="solid">
        <fgColor theme="7"/>
        <bgColor rgb="FFD9E1F2"/>
      </patternFill>
    </fill>
    <fill>
      <patternFill patternType="solid">
        <fgColor theme="7" tint="0.79998168889431442"/>
        <bgColor rgb="FFD9E1F2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5D79B"/>
        <bgColor indexed="64"/>
      </patternFill>
    </fill>
    <fill>
      <patternFill patternType="solid">
        <fgColor theme="4" tint="0.59999389629810485"/>
        <bgColor rgb="FFA4C2F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A4C2F4"/>
        <bgColor rgb="FFA4C2F4"/>
      </patternFill>
    </fill>
    <fill>
      <patternFill patternType="solid">
        <fgColor rgb="FF9BC2E6"/>
        <bgColor rgb="FF000000"/>
      </patternFill>
    </fill>
    <fill>
      <patternFill patternType="solid">
        <fgColor rgb="FFC9C9C9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/>
    <xf numFmtId="0" fontId="5" fillId="0" borderId="6">
      <alignment vertical="center"/>
    </xf>
    <xf numFmtId="0" fontId="7" fillId="0" borderId="6"/>
    <xf numFmtId="0" fontId="6" fillId="0" borderId="6"/>
    <xf numFmtId="0" fontId="3" fillId="0" borderId="6">
      <alignment vertical="center"/>
    </xf>
    <xf numFmtId="0" fontId="7" fillId="0" borderId="6"/>
    <xf numFmtId="0" fontId="2" fillId="0" borderId="6">
      <alignment vertical="center"/>
    </xf>
    <xf numFmtId="0" fontId="1" fillId="0" borderId="6">
      <alignment vertical="center"/>
    </xf>
  </cellStyleXfs>
  <cellXfs count="654">
    <xf numFmtId="0" fontId="0" fillId="0" borderId="0" xfId="0" applyAlignment="1">
      <alignment vertical="center"/>
    </xf>
    <xf numFmtId="14" fontId="11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20" fontId="11" fillId="0" borderId="5" xfId="0" applyNumberFormat="1" applyFont="1" applyBorder="1" applyAlignment="1">
      <alignment horizontal="center" vertical="center" wrapText="1"/>
    </xf>
    <xf numFmtId="176" fontId="11" fillId="0" borderId="5" xfId="0" applyNumberFormat="1" applyFont="1" applyBorder="1" applyAlignment="1">
      <alignment horizontal="center" vertical="center" wrapText="1"/>
    </xf>
    <xf numFmtId="58" fontId="11" fillId="0" borderId="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4" fontId="12" fillId="3" borderId="10" xfId="0" applyNumberFormat="1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20" fontId="11" fillId="3" borderId="10" xfId="0" applyNumberFormat="1" applyFont="1" applyFill="1" applyBorder="1" applyAlignment="1">
      <alignment horizontal="center" vertical="center" wrapText="1"/>
    </xf>
    <xf numFmtId="176" fontId="12" fillId="3" borderId="10" xfId="0" applyNumberFormat="1" applyFont="1" applyFill="1" applyBorder="1" applyAlignment="1">
      <alignment horizontal="center" vertical="center" wrapText="1"/>
    </xf>
    <xf numFmtId="177" fontId="11" fillId="3" borderId="10" xfId="0" applyNumberFormat="1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178" fontId="11" fillId="3" borderId="10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4" fontId="11" fillId="4" borderId="10" xfId="0" applyNumberFormat="1" applyFont="1" applyFill="1" applyBorder="1" applyAlignment="1">
      <alignment horizontal="center" vertical="center" wrapText="1"/>
    </xf>
    <xf numFmtId="20" fontId="11" fillId="5" borderId="10" xfId="0" applyNumberFormat="1" applyFont="1" applyFill="1" applyBorder="1" applyAlignment="1">
      <alignment horizontal="center" vertical="center"/>
    </xf>
    <xf numFmtId="176" fontId="11" fillId="4" borderId="10" xfId="0" applyNumberFormat="1" applyFont="1" applyFill="1" applyBorder="1" applyAlignment="1">
      <alignment horizontal="center" vertical="center"/>
    </xf>
    <xf numFmtId="14" fontId="11" fillId="5" borderId="10" xfId="0" applyNumberFormat="1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 shrinkToFit="1"/>
    </xf>
    <xf numFmtId="0" fontId="11" fillId="5" borderId="10" xfId="0" applyFont="1" applyFill="1" applyBorder="1" applyAlignment="1">
      <alignment horizontal="center" vertical="center" wrapText="1"/>
    </xf>
    <xf numFmtId="0" fontId="12" fillId="19" borderId="10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1" fillId="0" borderId="6" xfId="6" applyFont="1" applyAlignment="1">
      <alignment horizontal="center" vertical="center"/>
    </xf>
    <xf numFmtId="20" fontId="11" fillId="16" borderId="10" xfId="0" applyNumberFormat="1" applyFont="1" applyFill="1" applyBorder="1" applyAlignment="1">
      <alignment horizontal="center" vertical="center" wrapText="1"/>
    </xf>
    <xf numFmtId="177" fontId="11" fillId="16" borderId="10" xfId="0" applyNumberFormat="1" applyFont="1" applyFill="1" applyBorder="1" applyAlignment="1">
      <alignment horizontal="center" vertical="center"/>
    </xf>
    <xf numFmtId="181" fontId="14" fillId="17" borderId="10" xfId="0" applyNumberFormat="1" applyFont="1" applyFill="1" applyBorder="1" applyAlignment="1">
      <alignment horizontal="center" vertical="center" wrapText="1"/>
    </xf>
    <xf numFmtId="0" fontId="11" fillId="16" borderId="10" xfId="0" applyFont="1" applyFill="1" applyBorder="1" applyAlignment="1">
      <alignment horizontal="center" vertical="center" wrapText="1"/>
    </xf>
    <xf numFmtId="0" fontId="14" fillId="17" borderId="10" xfId="0" applyFont="1" applyFill="1" applyBorder="1" applyAlignment="1">
      <alignment horizontal="center" vertical="center"/>
    </xf>
    <xf numFmtId="178" fontId="11" fillId="16" borderId="10" xfId="0" applyNumberFormat="1" applyFont="1" applyFill="1" applyBorder="1" applyAlignment="1">
      <alignment horizontal="center" vertical="center"/>
    </xf>
    <xf numFmtId="14" fontId="11" fillId="3" borderId="10" xfId="0" applyNumberFormat="1" applyFont="1" applyFill="1" applyBorder="1" applyAlignment="1">
      <alignment horizontal="center" vertical="center" wrapText="1"/>
    </xf>
    <xf numFmtId="0" fontId="11" fillId="0" borderId="6" xfId="7" applyFont="1" applyAlignment="1">
      <alignment horizontal="center" vertical="center"/>
    </xf>
    <xf numFmtId="14" fontId="12" fillId="8" borderId="1" xfId="0" applyNumberFormat="1" applyFont="1" applyFill="1" applyBorder="1" applyAlignment="1">
      <alignment horizontal="center" vertical="center"/>
    </xf>
    <xf numFmtId="20" fontId="12" fillId="8" borderId="1" xfId="0" applyNumberFormat="1" applyFont="1" applyFill="1" applyBorder="1" applyAlignment="1">
      <alignment horizontal="center" vertical="center"/>
    </xf>
    <xf numFmtId="14" fontId="12" fillId="16" borderId="1" xfId="0" applyNumberFormat="1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2" fillId="8" borderId="12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wrapText="1"/>
    </xf>
    <xf numFmtId="0" fontId="11" fillId="0" borderId="10" xfId="6" applyFont="1" applyBorder="1" applyAlignment="1">
      <alignment horizontal="center" vertical="center" wrapText="1"/>
    </xf>
    <xf numFmtId="0" fontId="14" fillId="0" borderId="10" xfId="6" applyFont="1" applyBorder="1" applyAlignment="1">
      <alignment horizontal="center" vertical="center" wrapText="1"/>
    </xf>
    <xf numFmtId="0" fontId="12" fillId="0" borderId="10" xfId="6" applyFont="1" applyBorder="1" applyAlignment="1">
      <alignment horizontal="center" vertical="center" wrapText="1"/>
    </xf>
    <xf numFmtId="0" fontId="11" fillId="0" borderId="10" xfId="7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20" fontId="11" fillId="3" borderId="1" xfId="0" applyNumberFormat="1" applyFont="1" applyFill="1" applyBorder="1" applyAlignment="1">
      <alignment horizontal="center" vertical="center" wrapText="1"/>
    </xf>
    <xf numFmtId="176" fontId="12" fillId="3" borderId="1" xfId="0" applyNumberFormat="1" applyFont="1" applyFill="1" applyBorder="1" applyAlignment="1">
      <alignment horizontal="center" vertical="center" wrapText="1"/>
    </xf>
    <xf numFmtId="177" fontId="11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178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14" fontId="11" fillId="4" borderId="7" xfId="0" applyNumberFormat="1" applyFont="1" applyFill="1" applyBorder="1" applyAlignment="1">
      <alignment horizontal="center" vertical="center" wrapText="1"/>
    </xf>
    <xf numFmtId="20" fontId="11" fillId="5" borderId="7" xfId="0" applyNumberFormat="1" applyFont="1" applyFill="1" applyBorder="1" applyAlignment="1">
      <alignment horizontal="center" vertical="center"/>
    </xf>
    <xf numFmtId="179" fontId="11" fillId="5" borderId="1" xfId="0" applyNumberFormat="1" applyFont="1" applyFill="1" applyBorder="1" applyAlignment="1">
      <alignment horizontal="center" vertical="center"/>
    </xf>
    <xf numFmtId="176" fontId="11" fillId="4" borderId="2" xfId="0" applyNumberFormat="1" applyFont="1" applyFill="1" applyBorder="1" applyAlignment="1">
      <alignment horizontal="center" vertical="center"/>
    </xf>
    <xf numFmtId="14" fontId="11" fillId="5" borderId="1" xfId="0" applyNumberFormat="1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 shrinkToFi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2" fillId="19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14" fontId="11" fillId="4" borderId="1" xfId="0" applyNumberFormat="1" applyFont="1" applyFill="1" applyBorder="1" applyAlignment="1">
      <alignment horizontal="center" vertical="center" wrapText="1"/>
    </xf>
    <xf numFmtId="20" fontId="11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shrinkToFi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14" fontId="14" fillId="4" borderId="13" xfId="0" applyNumberFormat="1" applyFont="1" applyFill="1" applyBorder="1" applyAlignment="1">
      <alignment horizontal="center" vertical="center" wrapText="1"/>
    </xf>
    <xf numFmtId="20" fontId="11" fillId="5" borderId="13" xfId="0" applyNumberFormat="1" applyFont="1" applyFill="1" applyBorder="1" applyAlignment="1">
      <alignment horizontal="center" vertical="center"/>
    </xf>
    <xf numFmtId="14" fontId="11" fillId="5" borderId="13" xfId="0" applyNumberFormat="1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 shrinkToFit="1"/>
    </xf>
    <xf numFmtId="0" fontId="11" fillId="5" borderId="13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/>
    </xf>
    <xf numFmtId="14" fontId="11" fillId="4" borderId="13" xfId="0" applyNumberFormat="1" applyFont="1" applyFill="1" applyBorder="1" applyAlignment="1">
      <alignment horizontal="center" vertical="center" wrapText="1"/>
    </xf>
    <xf numFmtId="179" fontId="11" fillId="5" borderId="13" xfId="0" applyNumberFormat="1" applyFont="1" applyFill="1" applyBorder="1" applyAlignment="1">
      <alignment horizontal="center" vertical="center"/>
    </xf>
    <xf numFmtId="176" fontId="11" fillId="4" borderId="23" xfId="0" applyNumberFormat="1" applyFont="1" applyFill="1" applyBorder="1" applyAlignment="1">
      <alignment horizontal="center" vertical="center"/>
    </xf>
    <xf numFmtId="176" fontId="12" fillId="16" borderId="2" xfId="0" applyNumberFormat="1" applyFont="1" applyFill="1" applyBorder="1" applyAlignment="1">
      <alignment horizontal="center" vertical="center" wrapText="1"/>
    </xf>
    <xf numFmtId="14" fontId="12" fillId="16" borderId="3" xfId="0" applyNumberFormat="1" applyFont="1" applyFill="1" applyBorder="1" applyAlignment="1">
      <alignment horizontal="center" vertical="center" wrapText="1"/>
    </xf>
    <xf numFmtId="177" fontId="11" fillId="16" borderId="2" xfId="0" applyNumberFormat="1" applyFont="1" applyFill="1" applyBorder="1" applyAlignment="1">
      <alignment horizontal="center" vertical="center"/>
    </xf>
    <xf numFmtId="0" fontId="11" fillId="18" borderId="1" xfId="0" applyFont="1" applyFill="1" applyBorder="1" applyAlignment="1">
      <alignment horizontal="center" vertical="center" wrapText="1"/>
    </xf>
    <xf numFmtId="20" fontId="11" fillId="16" borderId="2" xfId="0" applyNumberFormat="1" applyFont="1" applyFill="1" applyBorder="1" applyAlignment="1">
      <alignment horizontal="center" vertical="center" wrapText="1"/>
    </xf>
    <xf numFmtId="181" fontId="14" fillId="17" borderId="2" xfId="0" applyNumberFormat="1" applyFont="1" applyFill="1" applyBorder="1" applyAlignment="1">
      <alignment horizontal="center" vertical="center" wrapText="1"/>
    </xf>
    <xf numFmtId="0" fontId="11" fillId="16" borderId="2" xfId="0" applyFont="1" applyFill="1" applyBorder="1" applyAlignment="1">
      <alignment horizontal="center" vertical="center" wrapText="1"/>
    </xf>
    <xf numFmtId="0" fontId="14" fillId="17" borderId="2" xfId="0" applyFont="1" applyFill="1" applyBorder="1" applyAlignment="1">
      <alignment horizontal="center" vertical="center"/>
    </xf>
    <xf numFmtId="178" fontId="11" fillId="16" borderId="1" xfId="0" applyNumberFormat="1" applyFont="1" applyFill="1" applyBorder="1" applyAlignment="1">
      <alignment horizontal="center" vertical="center"/>
    </xf>
    <xf numFmtId="14" fontId="12" fillId="0" borderId="18" xfId="0" applyNumberFormat="1" applyFont="1" applyBorder="1" applyAlignment="1">
      <alignment horizontal="center" vertical="center" wrapText="1"/>
    </xf>
    <xf numFmtId="177" fontId="14" fillId="0" borderId="17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20" fontId="12" fillId="0" borderId="17" xfId="0" applyNumberFormat="1" applyFont="1" applyBorder="1" applyAlignment="1">
      <alignment horizontal="center" vertical="center" wrapText="1"/>
    </xf>
    <xf numFmtId="14" fontId="14" fillId="0" borderId="17" xfId="0" applyNumberFormat="1" applyFont="1" applyBorder="1" applyAlignment="1">
      <alignment horizontal="center" vertical="center" wrapText="1"/>
    </xf>
    <xf numFmtId="180" fontId="12" fillId="0" borderId="17" xfId="0" applyNumberFormat="1" applyFont="1" applyBorder="1" applyAlignment="1">
      <alignment horizontal="center" vertical="center" wrapText="1"/>
    </xf>
    <xf numFmtId="178" fontId="12" fillId="0" borderId="17" xfId="0" applyNumberFormat="1" applyFont="1" applyBorder="1" applyAlignment="1">
      <alignment horizontal="center" vertical="center"/>
    </xf>
    <xf numFmtId="177" fontId="14" fillId="0" borderId="16" xfId="0" applyNumberFormat="1" applyFont="1" applyBorder="1" applyAlignment="1">
      <alignment horizontal="center" vertical="center"/>
    </xf>
    <xf numFmtId="178" fontId="12" fillId="0" borderId="14" xfId="0" applyNumberFormat="1" applyFont="1" applyBorder="1" applyAlignment="1">
      <alignment horizontal="center" vertical="center"/>
    </xf>
    <xf numFmtId="14" fontId="11" fillId="0" borderId="1" xfId="3" applyNumberFormat="1" applyFont="1" applyBorder="1" applyAlignment="1">
      <alignment horizontal="center"/>
    </xf>
    <xf numFmtId="20" fontId="11" fillId="0" borderId="2" xfId="3" applyNumberFormat="1" applyFont="1" applyBorder="1" applyAlignment="1">
      <alignment horizontal="center"/>
    </xf>
    <xf numFmtId="14" fontId="11" fillId="0" borderId="2" xfId="3" applyNumberFormat="1" applyFont="1" applyBorder="1" applyAlignment="1">
      <alignment horizontal="center"/>
    </xf>
    <xf numFmtId="180" fontId="11" fillId="0" borderId="2" xfId="3" applyNumberFormat="1" applyFont="1" applyBorder="1" applyAlignment="1">
      <alignment horizontal="center"/>
    </xf>
    <xf numFmtId="58" fontId="11" fillId="0" borderId="2" xfId="3" applyNumberFormat="1" applyFont="1" applyBorder="1" applyAlignment="1">
      <alignment horizontal="center"/>
    </xf>
    <xf numFmtId="0" fontId="11" fillId="0" borderId="2" xfId="3" applyFont="1" applyBorder="1" applyAlignment="1">
      <alignment horizontal="center"/>
    </xf>
    <xf numFmtId="0" fontId="12" fillId="0" borderId="2" xfId="3" applyFont="1" applyBorder="1" applyAlignment="1">
      <alignment horizontal="center"/>
    </xf>
    <xf numFmtId="20" fontId="11" fillId="0" borderId="4" xfId="3" applyNumberFormat="1" applyFont="1" applyBorder="1" applyAlignment="1">
      <alignment horizontal="center"/>
    </xf>
    <xf numFmtId="14" fontId="11" fillId="0" borderId="4" xfId="3" applyNumberFormat="1" applyFont="1" applyBorder="1" applyAlignment="1">
      <alignment horizontal="center"/>
    </xf>
    <xf numFmtId="180" fontId="11" fillId="0" borderId="4" xfId="3" applyNumberFormat="1" applyFont="1" applyBorder="1" applyAlignment="1">
      <alignment horizontal="center"/>
    </xf>
    <xf numFmtId="58" fontId="11" fillId="0" borderId="4" xfId="3" applyNumberFormat="1" applyFont="1" applyBorder="1" applyAlignment="1">
      <alignment horizontal="center"/>
    </xf>
    <xf numFmtId="0" fontId="11" fillId="0" borderId="4" xfId="3" applyFont="1" applyBorder="1" applyAlignment="1">
      <alignment horizontal="center"/>
    </xf>
    <xf numFmtId="0" fontId="12" fillId="0" borderId="4" xfId="3" applyFont="1" applyBorder="1" applyAlignment="1">
      <alignment horizontal="center"/>
    </xf>
    <xf numFmtId="14" fontId="11" fillId="6" borderId="1" xfId="3" applyNumberFormat="1" applyFont="1" applyFill="1" applyBorder="1" applyAlignment="1">
      <alignment horizontal="center"/>
    </xf>
    <xf numFmtId="20" fontId="11" fillId="6" borderId="4" xfId="3" applyNumberFormat="1" applyFont="1" applyFill="1" applyBorder="1" applyAlignment="1">
      <alignment horizontal="center"/>
    </xf>
    <xf numFmtId="14" fontId="11" fillId="6" borderId="4" xfId="3" applyNumberFormat="1" applyFont="1" applyFill="1" applyBorder="1" applyAlignment="1">
      <alignment horizontal="center"/>
    </xf>
    <xf numFmtId="20" fontId="11" fillId="22" borderId="2" xfId="3" applyNumberFormat="1" applyFont="1" applyFill="1" applyBorder="1" applyAlignment="1">
      <alignment horizontal="center"/>
    </xf>
    <xf numFmtId="180" fontId="11" fillId="6" borderId="4" xfId="3" applyNumberFormat="1" applyFont="1" applyFill="1" applyBorder="1" applyAlignment="1">
      <alignment horizontal="center"/>
    </xf>
    <xf numFmtId="58" fontId="11" fillId="6" borderId="4" xfId="3" applyNumberFormat="1" applyFont="1" applyFill="1" applyBorder="1" applyAlignment="1">
      <alignment horizontal="center"/>
    </xf>
    <xf numFmtId="58" fontId="11" fillId="7" borderId="4" xfId="3" applyNumberFormat="1" applyFont="1" applyFill="1" applyBorder="1" applyAlignment="1">
      <alignment horizontal="center"/>
    </xf>
    <xf numFmtId="0" fontId="11" fillId="7" borderId="4" xfId="3" applyFont="1" applyFill="1" applyBorder="1" applyAlignment="1">
      <alignment horizontal="center"/>
    </xf>
    <xf numFmtId="0" fontId="12" fillId="7" borderId="4" xfId="3" applyFont="1" applyFill="1" applyBorder="1" applyAlignment="1">
      <alignment horizontal="center"/>
    </xf>
    <xf numFmtId="14" fontId="11" fillId="26" borderId="1" xfId="3" applyNumberFormat="1" applyFont="1" applyFill="1" applyBorder="1" applyAlignment="1">
      <alignment horizontal="center"/>
    </xf>
    <xf numFmtId="20" fontId="11" fillId="26" borderId="4" xfId="3" applyNumberFormat="1" applyFont="1" applyFill="1" applyBorder="1" applyAlignment="1">
      <alignment horizontal="center"/>
    </xf>
    <xf numFmtId="14" fontId="11" fillId="26" borderId="4" xfId="3" applyNumberFormat="1" applyFont="1" applyFill="1" applyBorder="1" applyAlignment="1">
      <alignment horizontal="center"/>
    </xf>
    <xf numFmtId="20" fontId="11" fillId="24" borderId="2" xfId="3" applyNumberFormat="1" applyFont="1" applyFill="1" applyBorder="1" applyAlignment="1">
      <alignment horizontal="center"/>
    </xf>
    <xf numFmtId="180" fontId="11" fillId="26" borderId="4" xfId="3" applyNumberFormat="1" applyFont="1" applyFill="1" applyBorder="1" applyAlignment="1">
      <alignment horizontal="center"/>
    </xf>
    <xf numFmtId="58" fontId="11" fillId="26" borderId="4" xfId="3" applyNumberFormat="1" applyFont="1" applyFill="1" applyBorder="1" applyAlignment="1">
      <alignment horizontal="center"/>
    </xf>
    <xf numFmtId="0" fontId="11" fillId="26" borderId="4" xfId="3" applyFont="1" applyFill="1" applyBorder="1" applyAlignment="1">
      <alignment horizontal="center"/>
    </xf>
    <xf numFmtId="0" fontId="12" fillId="23" borderId="4" xfId="3" applyFont="1" applyFill="1" applyBorder="1" applyAlignment="1">
      <alignment horizontal="center"/>
    </xf>
    <xf numFmtId="14" fontId="11" fillId="14" borderId="10" xfId="0" applyNumberFormat="1" applyFont="1" applyFill="1" applyBorder="1" applyAlignment="1">
      <alignment horizontal="center" vertical="center" wrapText="1"/>
    </xf>
    <xf numFmtId="179" fontId="11" fillId="0" borderId="10" xfId="0" applyNumberFormat="1" applyFont="1" applyBorder="1" applyAlignment="1">
      <alignment horizontal="center" vertical="center" wrapText="1"/>
    </xf>
    <xf numFmtId="14" fontId="11" fillId="0" borderId="10" xfId="2" applyNumberFormat="1" applyFont="1" applyBorder="1" applyAlignment="1">
      <alignment horizontal="center" vertical="center" wrapText="1"/>
    </xf>
    <xf numFmtId="179" fontId="11" fillId="0" borderId="10" xfId="2" applyNumberFormat="1" applyFont="1" applyBorder="1" applyAlignment="1">
      <alignment horizontal="center" vertical="center" wrapText="1"/>
    </xf>
    <xf numFmtId="180" fontId="11" fillId="0" borderId="10" xfId="2" applyNumberFormat="1" applyFont="1" applyBorder="1" applyAlignment="1">
      <alignment horizontal="center" vertical="center" wrapText="1"/>
    </xf>
    <xf numFmtId="181" fontId="11" fillId="0" borderId="10" xfId="0" applyNumberFormat="1" applyFont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 shrinkToFit="1"/>
    </xf>
    <xf numFmtId="181" fontId="11" fillId="0" borderId="10" xfId="0" applyNumberFormat="1" applyFont="1" applyBorder="1" applyAlignment="1">
      <alignment horizontal="center" vertical="center" wrapText="1" shrinkToFit="1"/>
    </xf>
    <xf numFmtId="14" fontId="14" fillId="0" borderId="10" xfId="0" applyNumberFormat="1" applyFont="1" applyBorder="1" applyAlignment="1">
      <alignment horizontal="center" vertical="center" wrapText="1"/>
    </xf>
    <xf numFmtId="0" fontId="11" fillId="0" borderId="10" xfId="5" applyFont="1" applyBorder="1" applyAlignment="1">
      <alignment horizontal="center" vertical="center" wrapText="1" shrinkToFit="1"/>
    </xf>
    <xf numFmtId="179" fontId="14" fillId="14" borderId="10" xfId="0" applyNumberFormat="1" applyFont="1" applyFill="1" applyBorder="1" applyAlignment="1">
      <alignment horizontal="center" vertical="center" wrapText="1"/>
    </xf>
    <xf numFmtId="181" fontId="11" fillId="14" borderId="10" xfId="0" applyNumberFormat="1" applyFont="1" applyFill="1" applyBorder="1" applyAlignment="1">
      <alignment horizontal="center" vertical="center" wrapText="1" shrinkToFit="1"/>
    </xf>
    <xf numFmtId="0" fontId="11" fillId="14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 shrinkToFit="1"/>
    </xf>
    <xf numFmtId="14" fontId="14" fillId="14" borderId="10" xfId="0" applyNumberFormat="1" applyFont="1" applyFill="1" applyBorder="1" applyAlignment="1">
      <alignment horizontal="center" vertical="center" wrapText="1"/>
    </xf>
    <xf numFmtId="14" fontId="11" fillId="14" borderId="1" xfId="0" applyNumberFormat="1" applyFont="1" applyFill="1" applyBorder="1" applyAlignment="1">
      <alignment horizontal="center" vertical="center" wrapText="1"/>
    </xf>
    <xf numFmtId="14" fontId="12" fillId="3" borderId="13" xfId="0" applyNumberFormat="1" applyFont="1" applyFill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14" fontId="14" fillId="4" borderId="18" xfId="0" applyNumberFormat="1" applyFont="1" applyFill="1" applyBorder="1" applyAlignment="1">
      <alignment horizontal="center" vertical="center" wrapText="1"/>
    </xf>
    <xf numFmtId="14" fontId="11" fillId="4" borderId="18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4" fontId="11" fillId="14" borderId="18" xfId="0" applyNumberFormat="1" applyFont="1" applyFill="1" applyBorder="1" applyAlignment="1">
      <alignment horizontal="center" vertical="center" wrapText="1"/>
    </xf>
    <xf numFmtId="14" fontId="12" fillId="8" borderId="18" xfId="0" applyNumberFormat="1" applyFont="1" applyFill="1" applyBorder="1" applyAlignment="1">
      <alignment horizontal="center" vertical="center"/>
    </xf>
    <xf numFmtId="14" fontId="14" fillId="27" borderId="1" xfId="0" applyNumberFormat="1" applyFont="1" applyFill="1" applyBorder="1" applyAlignment="1">
      <alignment horizontal="center" vertical="center" wrapText="1"/>
    </xf>
    <xf numFmtId="14" fontId="11" fillId="13" borderId="7" xfId="0" applyNumberFormat="1" applyFont="1" applyFill="1" applyBorder="1" applyAlignment="1">
      <alignment horizontal="center" vertical="center" wrapText="1"/>
    </xf>
    <xf numFmtId="14" fontId="12" fillId="28" borderId="1" xfId="0" applyNumberFormat="1" applyFont="1" applyFill="1" applyBorder="1" applyAlignment="1">
      <alignment horizontal="center" vertical="center" wrapText="1"/>
    </xf>
    <xf numFmtId="14" fontId="12" fillId="16" borderId="18" xfId="0" applyNumberFormat="1" applyFont="1" applyFill="1" applyBorder="1" applyAlignment="1">
      <alignment horizontal="center" vertical="center" wrapText="1"/>
    </xf>
    <xf numFmtId="14" fontId="11" fillId="4" borderId="3" xfId="0" applyNumberFormat="1" applyFont="1" applyFill="1" applyBorder="1" applyAlignment="1">
      <alignment horizontal="center" vertical="center" wrapText="1"/>
    </xf>
    <xf numFmtId="14" fontId="11" fillId="3" borderId="18" xfId="0" applyNumberFormat="1" applyFont="1" applyFill="1" applyBorder="1" applyAlignment="1">
      <alignment horizontal="center" vertical="center" wrapText="1"/>
    </xf>
    <xf numFmtId="179" fontId="14" fillId="14" borderId="2" xfId="0" applyNumberFormat="1" applyFont="1" applyFill="1" applyBorder="1" applyAlignment="1">
      <alignment horizontal="center" vertical="center" wrapText="1"/>
    </xf>
    <xf numFmtId="20" fontId="11" fillId="3" borderId="13" xfId="0" applyNumberFormat="1" applyFont="1" applyFill="1" applyBorder="1" applyAlignment="1">
      <alignment horizontal="center" vertical="center" wrapText="1"/>
    </xf>
    <xf numFmtId="179" fontId="14" fillId="0" borderId="7" xfId="0" applyNumberFormat="1" applyFont="1" applyBorder="1" applyAlignment="1">
      <alignment horizontal="center" vertical="center" wrapText="1"/>
    </xf>
    <xf numFmtId="20" fontId="11" fillId="5" borderId="17" xfId="0" applyNumberFormat="1" applyFont="1" applyFill="1" applyBorder="1" applyAlignment="1">
      <alignment horizontal="center" vertical="center"/>
    </xf>
    <xf numFmtId="179" fontId="11" fillId="0" borderId="4" xfId="2" applyNumberFormat="1" applyFont="1" applyBorder="1" applyAlignment="1">
      <alignment horizontal="center" vertical="center" wrapText="1"/>
    </xf>
    <xf numFmtId="179" fontId="11" fillId="0" borderId="13" xfId="0" applyNumberFormat="1" applyFont="1" applyBorder="1" applyAlignment="1">
      <alignment horizontal="center" vertical="center" wrapText="1"/>
    </xf>
    <xf numFmtId="20" fontId="12" fillId="0" borderId="4" xfId="0" applyNumberFormat="1" applyFont="1" applyBorder="1" applyAlignment="1">
      <alignment horizontal="center" vertical="center" wrapText="1"/>
    </xf>
    <xf numFmtId="179" fontId="11" fillId="0" borderId="17" xfId="2" applyNumberFormat="1" applyFont="1" applyBorder="1" applyAlignment="1">
      <alignment horizontal="center" vertical="center" wrapText="1"/>
    </xf>
    <xf numFmtId="20" fontId="11" fillId="16" borderId="4" xfId="0" applyNumberFormat="1" applyFont="1" applyFill="1" applyBorder="1" applyAlignment="1">
      <alignment horizontal="center" vertical="center" wrapText="1"/>
    </xf>
    <xf numFmtId="20" fontId="12" fillId="8" borderId="2" xfId="0" applyNumberFormat="1" applyFont="1" applyFill="1" applyBorder="1" applyAlignment="1">
      <alignment horizontal="center" vertical="center"/>
    </xf>
    <xf numFmtId="20" fontId="12" fillId="0" borderId="1" xfId="0" applyNumberFormat="1" applyFont="1" applyBorder="1" applyAlignment="1">
      <alignment horizontal="center" vertical="center" wrapText="1"/>
    </xf>
    <xf numFmtId="20" fontId="12" fillId="8" borderId="17" xfId="0" applyNumberFormat="1" applyFont="1" applyFill="1" applyBorder="1" applyAlignment="1">
      <alignment horizontal="center" vertical="center"/>
    </xf>
    <xf numFmtId="179" fontId="11" fillId="0" borderId="4" xfId="0" applyNumberFormat="1" applyFont="1" applyBorder="1" applyAlignment="1">
      <alignment horizontal="center" vertical="center" wrapText="1"/>
    </xf>
    <xf numFmtId="179" fontId="14" fillId="27" borderId="1" xfId="0" applyNumberFormat="1" applyFont="1" applyFill="1" applyBorder="1" applyAlignment="1">
      <alignment horizontal="center" vertical="center" wrapText="1"/>
    </xf>
    <xf numFmtId="179" fontId="11" fillId="0" borderId="17" xfId="0" applyNumberFormat="1" applyFont="1" applyBorder="1" applyAlignment="1">
      <alignment horizontal="center" vertical="center" wrapText="1"/>
    </xf>
    <xf numFmtId="20" fontId="11" fillId="3" borderId="4" xfId="0" applyNumberFormat="1" applyFont="1" applyFill="1" applyBorder="1" applyAlignment="1">
      <alignment horizontal="center" vertical="center" wrapText="1"/>
    </xf>
    <xf numFmtId="179" fontId="14" fillId="28" borderId="1" xfId="0" applyNumberFormat="1" applyFont="1" applyFill="1" applyBorder="1" applyAlignment="1">
      <alignment horizontal="center" vertical="center" wrapText="1"/>
    </xf>
    <xf numFmtId="20" fontId="11" fillId="16" borderId="17" xfId="0" applyNumberFormat="1" applyFont="1" applyFill="1" applyBorder="1" applyAlignment="1">
      <alignment horizontal="center" vertical="center" wrapText="1"/>
    </xf>
    <xf numFmtId="20" fontId="11" fillId="3" borderId="17" xfId="0" applyNumberFormat="1" applyFont="1" applyFill="1" applyBorder="1" applyAlignment="1">
      <alignment horizontal="center" vertical="center" wrapText="1"/>
    </xf>
    <xf numFmtId="20" fontId="11" fillId="3" borderId="2" xfId="0" applyNumberFormat="1" applyFont="1" applyFill="1" applyBorder="1" applyAlignment="1">
      <alignment horizontal="center" vertical="center" wrapText="1"/>
    </xf>
    <xf numFmtId="14" fontId="11" fillId="14" borderId="2" xfId="0" applyNumberFormat="1" applyFont="1" applyFill="1" applyBorder="1" applyAlignment="1">
      <alignment horizontal="center" vertical="center" wrapText="1"/>
    </xf>
    <xf numFmtId="14" fontId="11" fillId="4" borderId="17" xfId="0" applyNumberFormat="1" applyFont="1" applyFill="1" applyBorder="1" applyAlignment="1">
      <alignment horizontal="center" vertical="center" wrapText="1"/>
    </xf>
    <xf numFmtId="14" fontId="11" fillId="13" borderId="1" xfId="2" applyNumberFormat="1" applyFont="1" applyFill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 vertical="center" wrapText="1"/>
    </xf>
    <xf numFmtId="14" fontId="11" fillId="0" borderId="17" xfId="2" applyNumberFormat="1" applyFont="1" applyBorder="1" applyAlignment="1">
      <alignment horizontal="center" vertical="center" wrapText="1"/>
    </xf>
    <xf numFmtId="14" fontId="12" fillId="16" borderId="4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4" fontId="12" fillId="16" borderId="17" xfId="0" applyNumberFormat="1" applyFont="1" applyFill="1" applyBorder="1" applyAlignment="1">
      <alignment horizontal="center" vertical="center" wrapText="1"/>
    </xf>
    <xf numFmtId="14" fontId="11" fillId="0" borderId="4" xfId="2" applyNumberFormat="1" applyFont="1" applyBorder="1" applyAlignment="1">
      <alignment horizontal="center" vertical="center" wrapText="1"/>
    </xf>
    <xf numFmtId="14" fontId="12" fillId="3" borderId="4" xfId="0" applyNumberFormat="1" applyFont="1" applyFill="1" applyBorder="1" applyAlignment="1">
      <alignment horizontal="center" vertical="center" wrapText="1"/>
    </xf>
    <xf numFmtId="14" fontId="14" fillId="28" borderId="1" xfId="0" applyNumberFormat="1" applyFont="1" applyFill="1" applyBorder="1" applyAlignment="1">
      <alignment horizontal="center" vertical="center" wrapText="1"/>
    </xf>
    <xf numFmtId="14" fontId="12" fillId="3" borderId="17" xfId="0" applyNumberFormat="1" applyFont="1" applyFill="1" applyBorder="1" applyAlignment="1">
      <alignment horizontal="center" vertical="center" wrapText="1"/>
    </xf>
    <xf numFmtId="14" fontId="12" fillId="3" borderId="2" xfId="0" applyNumberFormat="1" applyFont="1" applyFill="1" applyBorder="1" applyAlignment="1">
      <alignment horizontal="center" vertical="center" wrapText="1"/>
    </xf>
    <xf numFmtId="179" fontId="11" fillId="5" borderId="10" xfId="0" applyNumberFormat="1" applyFont="1" applyFill="1" applyBorder="1" applyAlignment="1">
      <alignment horizontal="center" vertical="center"/>
    </xf>
    <xf numFmtId="179" fontId="14" fillId="0" borderId="1" xfId="0" applyNumberFormat="1" applyFont="1" applyBorder="1" applyAlignment="1">
      <alignment horizontal="center" vertical="center" wrapText="1"/>
    </xf>
    <xf numFmtId="179" fontId="11" fillId="5" borderId="17" xfId="0" applyNumberFormat="1" applyFont="1" applyFill="1" applyBorder="1" applyAlignment="1">
      <alignment horizontal="center" vertical="center"/>
    </xf>
    <xf numFmtId="179" fontId="14" fillId="13" borderId="1" xfId="2" applyNumberFormat="1" applyFont="1" applyFill="1" applyBorder="1" applyAlignment="1">
      <alignment horizontal="center" vertical="center" wrapText="1"/>
    </xf>
    <xf numFmtId="179" fontId="11" fillId="0" borderId="2" xfId="2" applyNumberFormat="1" applyFont="1" applyBorder="1" applyAlignment="1">
      <alignment horizontal="center" vertical="center" wrapText="1"/>
    </xf>
    <xf numFmtId="179" fontId="14" fillId="25" borderId="1" xfId="2" applyNumberFormat="1" applyFont="1" applyFill="1" applyBorder="1" applyAlignment="1">
      <alignment horizontal="center" vertical="center" wrapText="1"/>
    </xf>
    <xf numFmtId="179" fontId="11" fillId="5" borderId="2" xfId="0" applyNumberFormat="1" applyFont="1" applyFill="1" applyBorder="1" applyAlignment="1">
      <alignment horizontal="center" vertical="center"/>
    </xf>
    <xf numFmtId="20" fontId="12" fillId="0" borderId="2" xfId="0" applyNumberFormat="1" applyFont="1" applyBorder="1" applyAlignment="1">
      <alignment horizontal="center" vertical="center" wrapText="1"/>
    </xf>
    <xf numFmtId="20" fontId="14" fillId="0" borderId="2" xfId="0" applyNumberFormat="1" applyFont="1" applyBorder="1" applyAlignment="1">
      <alignment horizontal="center" vertical="center" wrapText="1"/>
    </xf>
    <xf numFmtId="180" fontId="11" fillId="0" borderId="2" xfId="2" applyNumberFormat="1" applyFont="1" applyBorder="1" applyAlignment="1">
      <alignment horizontal="center" vertical="center" wrapText="1"/>
    </xf>
    <xf numFmtId="176" fontId="12" fillId="3" borderId="23" xfId="0" applyNumberFormat="1" applyFont="1" applyFill="1" applyBorder="1" applyAlignment="1">
      <alignment horizontal="center" vertical="center" wrapText="1"/>
    </xf>
    <xf numFmtId="176" fontId="11" fillId="4" borderId="1" xfId="0" applyNumberFormat="1" applyFont="1" applyFill="1" applyBorder="1" applyAlignment="1">
      <alignment horizontal="center" vertical="center"/>
    </xf>
    <xf numFmtId="180" fontId="14" fillId="0" borderId="2" xfId="0" applyNumberFormat="1" applyFont="1" applyBorder="1" applyAlignment="1">
      <alignment horizontal="center" vertical="center" wrapText="1"/>
    </xf>
    <xf numFmtId="176" fontId="11" fillId="4" borderId="17" xfId="0" applyNumberFormat="1" applyFont="1" applyFill="1" applyBorder="1" applyAlignment="1">
      <alignment horizontal="center" vertical="center"/>
    </xf>
    <xf numFmtId="180" fontId="11" fillId="13" borderId="2" xfId="2" applyNumberFormat="1" applyFont="1" applyFill="1" applyBorder="1" applyAlignment="1">
      <alignment horizontal="center" vertical="center" wrapText="1"/>
    </xf>
    <xf numFmtId="180" fontId="11" fillId="0" borderId="4" xfId="2" applyNumberFormat="1" applyFont="1" applyBorder="1" applyAlignment="1">
      <alignment horizontal="center" vertical="center" wrapText="1"/>
    </xf>
    <xf numFmtId="180" fontId="11" fillId="25" borderId="2" xfId="2" applyNumberFormat="1" applyFont="1" applyFill="1" applyBorder="1" applyAlignment="1">
      <alignment horizontal="center" vertical="center" wrapText="1"/>
    </xf>
    <xf numFmtId="180" fontId="12" fillId="0" borderId="4" xfId="0" applyNumberFormat="1" applyFont="1" applyBorder="1" applyAlignment="1">
      <alignment horizontal="center" vertical="center" wrapText="1"/>
    </xf>
    <xf numFmtId="180" fontId="11" fillId="0" borderId="17" xfId="2" applyNumberFormat="1" applyFont="1" applyBorder="1" applyAlignment="1">
      <alignment horizontal="center" vertical="center" wrapText="1"/>
    </xf>
    <xf numFmtId="176" fontId="12" fillId="16" borderId="4" xfId="0" applyNumberFormat="1" applyFont="1" applyFill="1" applyBorder="1" applyAlignment="1">
      <alignment horizontal="center" vertical="center" wrapText="1"/>
    </xf>
    <xf numFmtId="180" fontId="12" fillId="0" borderId="2" xfId="0" applyNumberFormat="1" applyFont="1" applyBorder="1" applyAlignment="1">
      <alignment horizontal="center" vertical="center" wrapText="1"/>
    </xf>
    <xf numFmtId="176" fontId="12" fillId="16" borderId="17" xfId="0" applyNumberFormat="1" applyFont="1" applyFill="1" applyBorder="1" applyAlignment="1">
      <alignment horizontal="center" vertical="center" wrapText="1"/>
    </xf>
    <xf numFmtId="180" fontId="14" fillId="27" borderId="1" xfId="0" applyNumberFormat="1" applyFont="1" applyFill="1" applyBorder="1" applyAlignment="1">
      <alignment horizontal="center" vertical="center" wrapText="1"/>
    </xf>
    <xf numFmtId="176" fontId="12" fillId="3" borderId="4" xfId="0" applyNumberFormat="1" applyFont="1" applyFill="1" applyBorder="1" applyAlignment="1">
      <alignment horizontal="center" vertical="center" wrapText="1"/>
    </xf>
    <xf numFmtId="180" fontId="14" fillId="28" borderId="1" xfId="0" applyNumberFormat="1" applyFont="1" applyFill="1" applyBorder="1" applyAlignment="1">
      <alignment horizontal="center" vertical="center" wrapText="1"/>
    </xf>
    <xf numFmtId="176" fontId="12" fillId="3" borderId="17" xfId="0" applyNumberFormat="1" applyFont="1" applyFill="1" applyBorder="1" applyAlignment="1">
      <alignment horizontal="center" vertical="center" wrapText="1"/>
    </xf>
    <xf numFmtId="176" fontId="12" fillId="3" borderId="2" xfId="0" applyNumberFormat="1" applyFont="1" applyFill="1" applyBorder="1" applyAlignment="1">
      <alignment horizontal="center" vertical="center" wrapText="1"/>
    </xf>
    <xf numFmtId="181" fontId="11" fillId="0" borderId="2" xfId="0" applyNumberFormat="1" applyFont="1" applyBorder="1" applyAlignment="1">
      <alignment horizontal="center" vertical="center" wrapText="1"/>
    </xf>
    <xf numFmtId="177" fontId="11" fillId="3" borderId="13" xfId="0" applyNumberFormat="1" applyFont="1" applyFill="1" applyBorder="1" applyAlignment="1">
      <alignment horizontal="center" vertical="center"/>
    </xf>
    <xf numFmtId="14" fontId="11" fillId="5" borderId="17" xfId="0" applyNumberFormat="1" applyFont="1" applyFill="1" applyBorder="1" applyAlignment="1">
      <alignment horizontal="center" vertical="center"/>
    </xf>
    <xf numFmtId="181" fontId="11" fillId="0" borderId="4" xfId="0" applyNumberFormat="1" applyFont="1" applyBorder="1" applyAlignment="1">
      <alignment horizontal="center" vertical="center" wrapText="1"/>
    </xf>
    <xf numFmtId="181" fontId="11" fillId="0" borderId="13" xfId="0" applyNumberFormat="1" applyFont="1" applyBorder="1" applyAlignment="1">
      <alignment horizontal="center" vertical="center" wrapText="1"/>
    </xf>
    <xf numFmtId="177" fontId="14" fillId="0" borderId="4" xfId="0" applyNumberFormat="1" applyFont="1" applyBorder="1" applyAlignment="1">
      <alignment horizontal="center" vertical="center"/>
    </xf>
    <xf numFmtId="181" fontId="11" fillId="0" borderId="17" xfId="0" applyNumberFormat="1" applyFont="1" applyBorder="1" applyAlignment="1">
      <alignment horizontal="center" vertical="center" wrapText="1"/>
    </xf>
    <xf numFmtId="177" fontId="11" fillId="16" borderId="4" xfId="0" applyNumberFormat="1" applyFont="1" applyFill="1" applyBorder="1" applyAlignment="1">
      <alignment horizontal="center" vertical="center"/>
    </xf>
    <xf numFmtId="177" fontId="14" fillId="0" borderId="1" xfId="0" applyNumberFormat="1" applyFont="1" applyBorder="1" applyAlignment="1">
      <alignment horizontal="center" vertical="center"/>
    </xf>
    <xf numFmtId="0" fontId="12" fillId="8" borderId="17" xfId="0" applyFont="1" applyFill="1" applyBorder="1" applyAlignment="1">
      <alignment horizontal="center" vertical="center"/>
    </xf>
    <xf numFmtId="181" fontId="14" fillId="27" borderId="1" xfId="0" applyNumberFormat="1" applyFont="1" applyFill="1" applyBorder="1" applyAlignment="1">
      <alignment horizontal="center" vertical="center" wrapText="1"/>
    </xf>
    <xf numFmtId="181" fontId="11" fillId="13" borderId="1" xfId="0" applyNumberFormat="1" applyFont="1" applyFill="1" applyBorder="1" applyAlignment="1">
      <alignment horizontal="center" vertical="center" wrapText="1"/>
    </xf>
    <xf numFmtId="177" fontId="11" fillId="3" borderId="4" xfId="0" applyNumberFormat="1" applyFont="1" applyFill="1" applyBorder="1" applyAlignment="1">
      <alignment horizontal="center" vertical="center"/>
    </xf>
    <xf numFmtId="181" fontId="14" fillId="28" borderId="1" xfId="0" applyNumberFormat="1" applyFont="1" applyFill="1" applyBorder="1" applyAlignment="1">
      <alignment horizontal="center" vertical="center" wrapText="1"/>
    </xf>
    <xf numFmtId="177" fontId="11" fillId="16" borderId="17" xfId="0" applyNumberFormat="1" applyFont="1" applyFill="1" applyBorder="1" applyAlignment="1">
      <alignment horizontal="center" vertical="center"/>
    </xf>
    <xf numFmtId="177" fontId="11" fillId="3" borderId="17" xfId="0" applyNumberFormat="1" applyFont="1" applyFill="1" applyBorder="1" applyAlignment="1">
      <alignment horizontal="center" vertical="center"/>
    </xf>
    <xf numFmtId="177" fontId="11" fillId="3" borderId="2" xfId="0" applyNumberFormat="1" applyFont="1" applyFill="1" applyBorder="1" applyAlignment="1">
      <alignment horizontal="center" vertical="center"/>
    </xf>
    <xf numFmtId="181" fontId="14" fillId="17" borderId="4" xfId="0" applyNumberFormat="1" applyFont="1" applyFill="1" applyBorder="1" applyAlignment="1">
      <alignment horizontal="center" vertical="center" wrapText="1"/>
    </xf>
    <xf numFmtId="181" fontId="14" fillId="17" borderId="17" xfId="0" applyNumberFormat="1" applyFont="1" applyFill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 shrinkToFit="1"/>
    </xf>
    <xf numFmtId="177" fontId="14" fillId="0" borderId="9" xfId="0" applyNumberFormat="1" applyFont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0" borderId="4" xfId="2" applyFont="1" applyBorder="1" applyAlignment="1">
      <alignment horizontal="center" vertical="center" wrapText="1" shrinkToFit="1"/>
    </xf>
    <xf numFmtId="0" fontId="11" fillId="0" borderId="13" xfId="2" applyFont="1" applyBorder="1" applyAlignment="1">
      <alignment horizontal="center" vertical="center" wrapText="1" shrinkToFit="1"/>
    </xf>
    <xf numFmtId="0" fontId="11" fillId="0" borderId="17" xfId="2" applyFont="1" applyBorder="1" applyAlignment="1">
      <alignment horizontal="center" vertical="center" wrapText="1" shrinkToFit="1"/>
    </xf>
    <xf numFmtId="0" fontId="11" fillId="0" borderId="4" xfId="0" applyFont="1" applyBorder="1" applyAlignment="1">
      <alignment horizontal="center" vertical="center" wrapText="1" shrinkToFit="1"/>
    </xf>
    <xf numFmtId="0" fontId="14" fillId="27" borderId="1" xfId="0" applyFont="1" applyFill="1" applyBorder="1" applyAlignment="1">
      <alignment horizontal="center" vertical="center" wrapText="1"/>
    </xf>
    <xf numFmtId="0" fontId="11" fillId="13" borderId="9" xfId="2" applyFont="1" applyFill="1" applyBorder="1" applyAlignment="1">
      <alignment horizontal="center" vertical="center" wrapText="1" shrinkToFit="1"/>
    </xf>
    <xf numFmtId="0" fontId="14" fillId="28" borderId="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181" fontId="11" fillId="14" borderId="2" xfId="0" applyNumberFormat="1" applyFont="1" applyFill="1" applyBorder="1" applyAlignment="1">
      <alignment horizontal="center" vertical="center" wrapText="1" shrinkToFit="1"/>
    </xf>
    <xf numFmtId="0" fontId="11" fillId="3" borderId="13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shrinkToFit="1"/>
    </xf>
    <xf numFmtId="179" fontId="11" fillId="0" borderId="13" xfId="2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16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27" borderId="1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16" borderId="17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 shrinkToFit="1"/>
    </xf>
    <xf numFmtId="0" fontId="11" fillId="3" borderId="17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1" fillId="14" borderId="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 shrinkToFit="1"/>
    </xf>
    <xf numFmtId="0" fontId="11" fillId="18" borderId="4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1" fillId="13" borderId="15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4" fillId="28" borderId="1" xfId="0" applyFont="1" applyFill="1" applyBorder="1" applyAlignment="1">
      <alignment horizontal="center" vertical="center"/>
    </xf>
    <xf numFmtId="0" fontId="11" fillId="18" borderId="17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2" fillId="8" borderId="18" xfId="0" applyFont="1" applyFill="1" applyBorder="1" applyAlignment="1">
      <alignment horizontal="center" vertical="center"/>
    </xf>
    <xf numFmtId="0" fontId="11" fillId="13" borderId="7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81" fontId="11" fillId="13" borderId="1" xfId="0" applyNumberFormat="1" applyFont="1" applyFill="1" applyBorder="1" applyAlignment="1">
      <alignment horizontal="center" vertical="center" wrapText="1" shrinkToFit="1"/>
    </xf>
    <xf numFmtId="0" fontId="11" fillId="0" borderId="4" xfId="0" applyFont="1" applyBorder="1" applyAlignment="1">
      <alignment horizontal="center" vertical="center" wrapText="1"/>
    </xf>
    <xf numFmtId="0" fontId="12" fillId="19" borderId="17" xfId="0" applyFont="1" applyFill="1" applyBorder="1" applyAlignment="1">
      <alignment horizontal="center" vertical="center"/>
    </xf>
    <xf numFmtId="181" fontId="11" fillId="25" borderId="1" xfId="0" applyNumberFormat="1" applyFont="1" applyFill="1" applyBorder="1" applyAlignment="1">
      <alignment horizontal="center" vertical="center" wrapText="1" shrinkToFit="1"/>
    </xf>
    <xf numFmtId="0" fontId="12" fillId="8" borderId="4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181" fontId="11" fillId="0" borderId="4" xfId="0" applyNumberFormat="1" applyFont="1" applyBorder="1" applyAlignment="1">
      <alignment horizontal="center" vertical="center" wrapText="1" shrinkToFit="1"/>
    </xf>
    <xf numFmtId="0" fontId="12" fillId="27" borderId="1" xfId="0" applyFont="1" applyFill="1" applyBorder="1" applyAlignment="1">
      <alignment horizontal="center" vertical="center"/>
    </xf>
    <xf numFmtId="0" fontId="11" fillId="0" borderId="17" xfId="5" applyFont="1" applyBorder="1" applyAlignment="1">
      <alignment horizontal="center" vertical="center" wrapText="1" shrinkToFit="1"/>
    </xf>
    <xf numFmtId="0" fontId="12" fillId="28" borderId="1" xfId="0" applyFont="1" applyFill="1" applyBorder="1" applyAlignment="1">
      <alignment horizontal="center" vertical="center"/>
    </xf>
    <xf numFmtId="0" fontId="12" fillId="19" borderId="2" xfId="0" applyFont="1" applyFill="1" applyBorder="1" applyAlignment="1">
      <alignment horizontal="center" vertical="center"/>
    </xf>
    <xf numFmtId="181" fontId="11" fillId="0" borderId="17" xfId="0" applyNumberFormat="1" applyFont="1" applyBorder="1" applyAlignment="1">
      <alignment horizontal="center" vertical="center" wrapText="1" shrinkToFit="1"/>
    </xf>
    <xf numFmtId="0" fontId="12" fillId="3" borderId="17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4" fillId="17" borderId="4" xfId="0" applyFont="1" applyFill="1" applyBorder="1" applyAlignment="1">
      <alignment horizontal="center" vertical="center"/>
    </xf>
    <xf numFmtId="181" fontId="11" fillId="0" borderId="16" xfId="0" applyNumberFormat="1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4" fillId="17" borderId="17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78" fontId="11" fillId="3" borderId="13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/>
    </xf>
    <xf numFmtId="178" fontId="12" fillId="0" borderId="4" xfId="0" applyNumberFormat="1" applyFont="1" applyBorder="1" applyAlignment="1">
      <alignment horizontal="center" vertical="center"/>
    </xf>
    <xf numFmtId="178" fontId="11" fillId="16" borderId="4" xfId="0" applyNumberFormat="1" applyFont="1" applyFill="1" applyBorder="1" applyAlignment="1">
      <alignment horizontal="center" vertical="center"/>
    </xf>
    <xf numFmtId="178" fontId="12" fillId="0" borderId="1" xfId="0" applyNumberFormat="1" applyFont="1" applyBorder="1" applyAlignment="1">
      <alignment horizontal="center" vertical="center"/>
    </xf>
    <xf numFmtId="0" fontId="12" fillId="8" borderId="16" xfId="0" applyFont="1" applyFill="1" applyBorder="1" applyAlignment="1">
      <alignment horizontal="center" vertical="center"/>
    </xf>
    <xf numFmtId="0" fontId="12" fillId="27" borderId="1" xfId="0" applyFont="1" applyFill="1" applyBorder="1" applyAlignment="1">
      <alignment horizontal="center" vertical="center" wrapText="1"/>
    </xf>
    <xf numFmtId="178" fontId="11" fillId="3" borderId="4" xfId="0" applyNumberFormat="1" applyFont="1" applyFill="1" applyBorder="1" applyAlignment="1">
      <alignment horizontal="center" vertical="center"/>
    </xf>
    <xf numFmtId="0" fontId="12" fillId="28" borderId="1" xfId="0" applyFont="1" applyFill="1" applyBorder="1" applyAlignment="1">
      <alignment horizontal="center" vertical="center" wrapText="1"/>
    </xf>
    <xf numFmtId="178" fontId="11" fillId="16" borderId="17" xfId="0" applyNumberFormat="1" applyFont="1" applyFill="1" applyBorder="1" applyAlignment="1">
      <alignment horizontal="center" vertical="center"/>
    </xf>
    <xf numFmtId="178" fontId="11" fillId="3" borderId="14" xfId="0" applyNumberFormat="1" applyFont="1" applyFill="1" applyBorder="1" applyAlignment="1">
      <alignment horizontal="center" vertical="center"/>
    </xf>
    <xf numFmtId="178" fontId="11" fillId="3" borderId="2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14" fontId="11" fillId="0" borderId="1" xfId="3" applyNumberFormat="1" applyFont="1" applyBorder="1" applyAlignment="1">
      <alignment horizontal="center" vertical="center"/>
    </xf>
    <xf numFmtId="20" fontId="11" fillId="0" borderId="1" xfId="3" applyNumberFormat="1" applyFont="1" applyBorder="1" applyAlignment="1">
      <alignment horizontal="center" vertical="center"/>
    </xf>
    <xf numFmtId="180" fontId="11" fillId="0" borderId="1" xfId="3" applyNumberFormat="1" applyFont="1" applyBorder="1" applyAlignment="1">
      <alignment horizontal="center" vertical="center"/>
    </xf>
    <xf numFmtId="58" fontId="11" fillId="0" borderId="1" xfId="3" applyNumberFormat="1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0" fontId="12" fillId="0" borderId="1" xfId="3" applyFont="1" applyBorder="1" applyAlignment="1">
      <alignment horizontal="center" vertical="center"/>
    </xf>
    <xf numFmtId="180" fontId="11" fillId="0" borderId="2" xfId="3" applyNumberFormat="1" applyFont="1" applyBorder="1" applyAlignment="1">
      <alignment horizontal="center" vertical="center"/>
    </xf>
    <xf numFmtId="14" fontId="11" fillId="6" borderId="1" xfId="3" applyNumberFormat="1" applyFont="1" applyFill="1" applyBorder="1" applyAlignment="1">
      <alignment horizontal="center" vertical="center"/>
    </xf>
    <xf numFmtId="20" fontId="11" fillId="22" borderId="1" xfId="3" applyNumberFormat="1" applyFont="1" applyFill="1" applyBorder="1" applyAlignment="1">
      <alignment horizontal="center" vertical="center"/>
    </xf>
    <xf numFmtId="180" fontId="11" fillId="6" borderId="2" xfId="3" applyNumberFormat="1" applyFont="1" applyFill="1" applyBorder="1" applyAlignment="1">
      <alignment horizontal="center" vertical="center"/>
    </xf>
    <xf numFmtId="58" fontId="11" fillId="6" borderId="1" xfId="3" applyNumberFormat="1" applyFont="1" applyFill="1" applyBorder="1" applyAlignment="1">
      <alignment horizontal="center" vertical="center"/>
    </xf>
    <xf numFmtId="58" fontId="11" fillId="7" borderId="1" xfId="3" applyNumberFormat="1" applyFont="1" applyFill="1" applyBorder="1" applyAlignment="1">
      <alignment horizontal="center" vertical="center"/>
    </xf>
    <xf numFmtId="0" fontId="11" fillId="7" borderId="9" xfId="3" applyFont="1" applyFill="1" applyBorder="1" applyAlignment="1">
      <alignment horizontal="center" vertical="center"/>
    </xf>
    <xf numFmtId="0" fontId="11" fillId="7" borderId="1" xfId="3" applyFont="1" applyFill="1" applyBorder="1" applyAlignment="1">
      <alignment horizontal="center" vertical="center"/>
    </xf>
    <xf numFmtId="0" fontId="12" fillId="7" borderId="1" xfId="3" applyFont="1" applyFill="1" applyBorder="1" applyAlignment="1">
      <alignment horizontal="center" vertical="center"/>
    </xf>
    <xf numFmtId="14" fontId="11" fillId="26" borderId="1" xfId="3" applyNumberFormat="1" applyFont="1" applyFill="1" applyBorder="1" applyAlignment="1">
      <alignment horizontal="center" vertical="center"/>
    </xf>
    <xf numFmtId="20" fontId="11" fillId="24" borderId="1" xfId="3" applyNumberFormat="1" applyFont="1" applyFill="1" applyBorder="1" applyAlignment="1">
      <alignment horizontal="center" vertical="center"/>
    </xf>
    <xf numFmtId="180" fontId="11" fillId="26" borderId="2" xfId="3" applyNumberFormat="1" applyFont="1" applyFill="1" applyBorder="1" applyAlignment="1">
      <alignment horizontal="center" vertical="center"/>
    </xf>
    <xf numFmtId="58" fontId="11" fillId="26" borderId="1" xfId="3" applyNumberFormat="1" applyFont="1" applyFill="1" applyBorder="1" applyAlignment="1">
      <alignment horizontal="center" vertical="center"/>
    </xf>
    <xf numFmtId="0" fontId="11" fillId="26" borderId="1" xfId="3" applyFont="1" applyFill="1" applyBorder="1" applyAlignment="1">
      <alignment horizontal="center" vertical="center"/>
    </xf>
    <xf numFmtId="0" fontId="12" fillId="23" borderId="1" xfId="3" applyFont="1" applyFill="1" applyBorder="1" applyAlignment="1">
      <alignment horizontal="center" vertical="center"/>
    </xf>
    <xf numFmtId="14" fontId="11" fillId="0" borderId="18" xfId="3" applyNumberFormat="1" applyFont="1" applyBorder="1" applyAlignment="1">
      <alignment horizontal="center" vertical="center"/>
    </xf>
    <xf numFmtId="20" fontId="11" fillId="0" borderId="17" xfId="3" applyNumberFormat="1" applyFont="1" applyBorder="1" applyAlignment="1">
      <alignment horizontal="center" vertical="center"/>
    </xf>
    <xf numFmtId="14" fontId="11" fillId="0" borderId="17" xfId="3" applyNumberFormat="1" applyFont="1" applyBorder="1" applyAlignment="1">
      <alignment horizontal="center" vertical="center"/>
    </xf>
    <xf numFmtId="180" fontId="11" fillId="0" borderId="17" xfId="3" applyNumberFormat="1" applyFont="1" applyBorder="1" applyAlignment="1">
      <alignment horizontal="center" vertical="center"/>
    </xf>
    <xf numFmtId="58" fontId="11" fillId="0" borderId="17" xfId="3" applyNumberFormat="1" applyFont="1" applyBorder="1" applyAlignment="1">
      <alignment horizontal="center" vertical="center"/>
    </xf>
    <xf numFmtId="0" fontId="11" fillId="0" borderId="17" xfId="3" applyFont="1" applyBorder="1" applyAlignment="1">
      <alignment horizontal="center" vertical="center"/>
    </xf>
    <xf numFmtId="20" fontId="11" fillId="0" borderId="4" xfId="3" applyNumberFormat="1" applyFont="1" applyBorder="1" applyAlignment="1">
      <alignment horizontal="center" vertical="center"/>
    </xf>
    <xf numFmtId="14" fontId="11" fillId="0" borderId="4" xfId="3" applyNumberFormat="1" applyFont="1" applyBorder="1" applyAlignment="1">
      <alignment horizontal="center" vertical="center"/>
    </xf>
    <xf numFmtId="20" fontId="11" fillId="0" borderId="2" xfId="3" applyNumberFormat="1" applyFont="1" applyBorder="1" applyAlignment="1">
      <alignment horizontal="center" vertical="center"/>
    </xf>
    <xf numFmtId="180" fontId="11" fillId="0" borderId="4" xfId="3" applyNumberFormat="1" applyFont="1" applyBorder="1" applyAlignment="1">
      <alignment horizontal="center" vertical="center"/>
    </xf>
    <xf numFmtId="58" fontId="11" fillId="0" borderId="4" xfId="3" applyNumberFormat="1" applyFont="1" applyBorder="1" applyAlignment="1">
      <alignment horizontal="center" vertical="center"/>
    </xf>
    <xf numFmtId="0" fontId="11" fillId="0" borderId="4" xfId="3" applyFont="1" applyBorder="1" applyAlignment="1">
      <alignment horizontal="center" vertical="center"/>
    </xf>
    <xf numFmtId="0" fontId="12" fillId="0" borderId="4" xfId="3" applyFont="1" applyBorder="1" applyAlignment="1">
      <alignment horizontal="center" vertical="center"/>
    </xf>
    <xf numFmtId="14" fontId="11" fillId="0" borderId="10" xfId="3" applyNumberFormat="1" applyFont="1" applyBorder="1" applyAlignment="1">
      <alignment horizontal="center" vertical="center"/>
    </xf>
    <xf numFmtId="20" fontId="11" fillId="0" borderId="10" xfId="3" applyNumberFormat="1" applyFont="1" applyBorder="1" applyAlignment="1">
      <alignment horizontal="center" vertical="center"/>
    </xf>
    <xf numFmtId="180" fontId="11" fillId="0" borderId="10" xfId="3" applyNumberFormat="1" applyFont="1" applyBorder="1" applyAlignment="1">
      <alignment horizontal="center" vertical="center"/>
    </xf>
    <xf numFmtId="58" fontId="11" fillId="0" borderId="10" xfId="3" applyNumberFormat="1" applyFont="1" applyBorder="1" applyAlignment="1">
      <alignment horizontal="center" vertical="center"/>
    </xf>
    <xf numFmtId="0" fontId="11" fillId="0" borderId="10" xfId="3" applyFont="1" applyBorder="1" applyAlignment="1">
      <alignment horizontal="center" vertical="center"/>
    </xf>
    <xf numFmtId="0" fontId="12" fillId="0" borderId="10" xfId="3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1" fillId="7" borderId="2" xfId="3" applyFont="1" applyFill="1" applyBorder="1" applyAlignment="1">
      <alignment horizontal="center" vertical="center" wrapText="1"/>
    </xf>
    <xf numFmtId="177" fontId="14" fillId="0" borderId="1" xfId="0" applyNumberFormat="1" applyFont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17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177" fontId="14" fillId="0" borderId="17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1" fillId="0" borderId="4" xfId="3" applyFont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177" fontId="14" fillId="0" borderId="4" xfId="0" applyNumberFormat="1" applyFont="1" applyBorder="1" applyAlignment="1">
      <alignment horizontal="center" vertical="center" wrapText="1"/>
    </xf>
    <xf numFmtId="14" fontId="11" fillId="10" borderId="7" xfId="0" applyNumberFormat="1" applyFont="1" applyFill="1" applyBorder="1" applyAlignment="1">
      <alignment horizontal="center" vertical="center" wrapText="1"/>
    </xf>
    <xf numFmtId="20" fontId="11" fillId="10" borderId="7" xfId="0" applyNumberFormat="1" applyFont="1" applyFill="1" applyBorder="1" applyAlignment="1">
      <alignment horizontal="center" vertical="center" wrapText="1"/>
    </xf>
    <xf numFmtId="176" fontId="11" fillId="10" borderId="7" xfId="0" applyNumberFormat="1" applyFont="1" applyFill="1" applyBorder="1" applyAlignment="1">
      <alignment horizontal="center" vertical="center" wrapText="1"/>
    </xf>
    <xf numFmtId="58" fontId="11" fillId="10" borderId="7" xfId="0" applyNumberFormat="1" applyFont="1" applyFill="1" applyBorder="1" applyAlignment="1">
      <alignment horizontal="center" vertical="center" wrapText="1"/>
    </xf>
    <xf numFmtId="0" fontId="11" fillId="10" borderId="7" xfId="0" applyFont="1" applyFill="1" applyBorder="1" applyAlignment="1">
      <alignment horizontal="center" vertical="center" wrapText="1"/>
    </xf>
    <xf numFmtId="0" fontId="11" fillId="10" borderId="7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/>
    <xf numFmtId="0" fontId="13" fillId="0" borderId="0" xfId="0" applyFont="1" applyAlignment="1">
      <alignment horizontal="center" vertical="center"/>
    </xf>
    <xf numFmtId="14" fontId="11" fillId="0" borderId="6" xfId="0" applyNumberFormat="1" applyFont="1" applyBorder="1" applyAlignment="1">
      <alignment horizontal="center" vertical="center" wrapText="1"/>
    </xf>
    <xf numFmtId="20" fontId="11" fillId="0" borderId="6" xfId="0" applyNumberFormat="1" applyFont="1" applyBorder="1" applyAlignment="1">
      <alignment horizontal="center" vertical="center" wrapText="1"/>
    </xf>
    <xf numFmtId="14" fontId="12" fillId="0" borderId="6" xfId="0" applyNumberFormat="1" applyFont="1" applyBorder="1" applyAlignment="1">
      <alignment horizontal="center" vertical="center" wrapText="1"/>
    </xf>
    <xf numFmtId="176" fontId="12" fillId="0" borderId="6" xfId="0" applyNumberFormat="1" applyFont="1" applyBorder="1" applyAlignment="1">
      <alignment horizontal="center" vertical="center" wrapText="1"/>
    </xf>
    <xf numFmtId="177" fontId="11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78" fontId="11" fillId="0" borderId="6" xfId="0" applyNumberFormat="1" applyFont="1" applyBorder="1" applyAlignment="1">
      <alignment horizontal="center" vertical="center"/>
    </xf>
    <xf numFmtId="176" fontId="11" fillId="0" borderId="0" xfId="0" applyNumberFormat="1" applyFont="1"/>
    <xf numFmtId="0" fontId="11" fillId="2" borderId="6" xfId="0" applyFont="1" applyFill="1" applyBorder="1"/>
    <xf numFmtId="176" fontId="11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14" fontId="14" fillId="0" borderId="7" xfId="0" applyNumberFormat="1" applyFont="1" applyBorder="1" applyAlignment="1">
      <alignment horizontal="center" vertical="center" wrapText="1"/>
    </xf>
    <xf numFmtId="20" fontId="11" fillId="0" borderId="7" xfId="0" applyNumberFormat="1" applyFont="1" applyBorder="1" applyAlignment="1">
      <alignment horizontal="center" vertical="center" wrapText="1"/>
    </xf>
    <xf numFmtId="14" fontId="11" fillId="0" borderId="7" xfId="0" applyNumberFormat="1" applyFont="1" applyBorder="1" applyAlignment="1">
      <alignment horizontal="center" vertical="center" wrapText="1"/>
    </xf>
    <xf numFmtId="176" fontId="11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177" fontId="11" fillId="11" borderId="1" xfId="0" applyNumberFormat="1" applyFont="1" applyFill="1" applyBorder="1" applyAlignment="1">
      <alignment horizontal="center" vertical="center"/>
    </xf>
    <xf numFmtId="20" fontId="11" fillId="11" borderId="1" xfId="0" applyNumberFormat="1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 shrinkToFit="1"/>
    </xf>
    <xf numFmtId="0" fontId="11" fillId="5" borderId="13" xfId="0" applyFont="1" applyFill="1" applyBorder="1" applyAlignment="1">
      <alignment horizontal="center" vertical="center" wrapText="1" shrinkToFit="1"/>
    </xf>
    <xf numFmtId="177" fontId="15" fillId="12" borderId="17" xfId="1" applyNumberFormat="1" applyFont="1" applyFill="1" applyBorder="1" applyAlignment="1">
      <alignment horizontal="center" vertical="center"/>
    </xf>
    <xf numFmtId="177" fontId="15" fillId="12" borderId="18" xfId="1" applyNumberFormat="1" applyFont="1" applyFill="1" applyBorder="1" applyAlignment="1">
      <alignment horizontal="center" vertical="center"/>
    </xf>
    <xf numFmtId="177" fontId="16" fillId="12" borderId="19" xfId="1" applyNumberFormat="1" applyFont="1" applyFill="1" applyBorder="1" applyAlignment="1">
      <alignment horizontal="center" vertical="center"/>
    </xf>
    <xf numFmtId="0" fontId="16" fillId="0" borderId="6" xfId="6" applyFont="1">
      <alignment vertical="center"/>
    </xf>
    <xf numFmtId="14" fontId="15" fillId="27" borderId="10" xfId="0" applyNumberFormat="1" applyFont="1" applyFill="1" applyBorder="1" applyAlignment="1">
      <alignment horizontal="center" vertical="center" wrapText="1"/>
    </xf>
    <xf numFmtId="179" fontId="15" fillId="27" borderId="16" xfId="0" applyNumberFormat="1" applyFont="1" applyFill="1" applyBorder="1" applyAlignment="1">
      <alignment horizontal="center" vertical="center" wrapText="1"/>
    </xf>
    <xf numFmtId="14" fontId="15" fillId="27" borderId="16" xfId="0" applyNumberFormat="1" applyFont="1" applyFill="1" applyBorder="1" applyAlignment="1">
      <alignment horizontal="center" vertical="center" wrapText="1"/>
    </xf>
    <xf numFmtId="180" fontId="15" fillId="27" borderId="16" xfId="0" applyNumberFormat="1" applyFont="1" applyFill="1" applyBorder="1" applyAlignment="1">
      <alignment horizontal="center" vertical="center" wrapText="1"/>
    </xf>
    <xf numFmtId="181" fontId="15" fillId="27" borderId="16" xfId="0" applyNumberFormat="1" applyFont="1" applyFill="1" applyBorder="1" applyAlignment="1">
      <alignment horizontal="center" vertical="center" wrapText="1"/>
    </xf>
    <xf numFmtId="0" fontId="15" fillId="27" borderId="16" xfId="0" applyFont="1" applyFill="1" applyBorder="1" applyAlignment="1">
      <alignment horizontal="center" vertical="center" wrapText="1"/>
    </xf>
    <xf numFmtId="0" fontId="15" fillId="27" borderId="16" xfId="0" applyFont="1" applyFill="1" applyBorder="1" applyAlignment="1">
      <alignment horizontal="center" vertical="center"/>
    </xf>
    <xf numFmtId="0" fontId="17" fillId="27" borderId="16" xfId="0" applyFont="1" applyFill="1" applyBorder="1" applyAlignment="1">
      <alignment horizontal="center" vertical="center"/>
    </xf>
    <xf numFmtId="0" fontId="17" fillId="27" borderId="16" xfId="0" applyFont="1" applyFill="1" applyBorder="1" applyAlignment="1">
      <alignment horizontal="center" vertical="center" wrapText="1"/>
    </xf>
    <xf numFmtId="14" fontId="17" fillId="28" borderId="18" xfId="0" applyNumberFormat="1" applyFont="1" applyFill="1" applyBorder="1" applyAlignment="1">
      <alignment horizontal="center" vertical="center" wrapText="1"/>
    </xf>
    <xf numFmtId="179" fontId="15" fillId="28" borderId="17" xfId="0" applyNumberFormat="1" applyFont="1" applyFill="1" applyBorder="1" applyAlignment="1">
      <alignment horizontal="center" vertical="center" wrapText="1"/>
    </xf>
    <xf numFmtId="14" fontId="15" fillId="28" borderId="17" xfId="0" applyNumberFormat="1" applyFont="1" applyFill="1" applyBorder="1" applyAlignment="1">
      <alignment horizontal="center" vertical="center" wrapText="1"/>
    </xf>
    <xf numFmtId="180" fontId="15" fillId="28" borderId="17" xfId="0" applyNumberFormat="1" applyFont="1" applyFill="1" applyBorder="1" applyAlignment="1">
      <alignment horizontal="center" vertical="center" wrapText="1"/>
    </xf>
    <xf numFmtId="181" fontId="15" fillId="28" borderId="17" xfId="0" applyNumberFormat="1" applyFont="1" applyFill="1" applyBorder="1" applyAlignment="1">
      <alignment horizontal="center" vertical="center" wrapText="1"/>
    </xf>
    <xf numFmtId="0" fontId="15" fillId="28" borderId="17" xfId="0" applyFont="1" applyFill="1" applyBorder="1" applyAlignment="1">
      <alignment horizontal="center" vertical="center" wrapText="1"/>
    </xf>
    <xf numFmtId="0" fontId="15" fillId="28" borderId="17" xfId="0" applyFont="1" applyFill="1" applyBorder="1" applyAlignment="1">
      <alignment horizontal="center" vertical="center"/>
    </xf>
    <xf numFmtId="0" fontId="17" fillId="28" borderId="17" xfId="0" applyFont="1" applyFill="1" applyBorder="1" applyAlignment="1">
      <alignment horizontal="center" vertical="center"/>
    </xf>
    <xf numFmtId="0" fontId="17" fillId="28" borderId="17" xfId="0" applyFont="1" applyFill="1" applyBorder="1" applyAlignment="1">
      <alignment horizontal="center" vertical="center" wrapText="1"/>
    </xf>
    <xf numFmtId="14" fontId="17" fillId="0" borderId="18" xfId="0" applyNumberFormat="1" applyFont="1" applyBorder="1" applyAlignment="1">
      <alignment horizontal="center" vertical="center" wrapText="1"/>
    </xf>
    <xf numFmtId="179" fontId="15" fillId="0" borderId="17" xfId="0" applyNumberFormat="1" applyFont="1" applyBorder="1" applyAlignment="1">
      <alignment horizontal="center" vertical="center" wrapText="1"/>
    </xf>
    <xf numFmtId="14" fontId="17" fillId="0" borderId="17" xfId="0" applyNumberFormat="1" applyFont="1" applyBorder="1" applyAlignment="1">
      <alignment horizontal="center" vertical="center" wrapText="1"/>
    </xf>
    <xf numFmtId="180" fontId="15" fillId="0" borderId="17" xfId="0" applyNumberFormat="1" applyFont="1" applyBorder="1" applyAlignment="1">
      <alignment horizontal="center" vertical="center" wrapText="1"/>
    </xf>
    <xf numFmtId="181" fontId="15" fillId="0" borderId="17" xfId="0" applyNumberFormat="1" applyFont="1" applyBorder="1" applyAlignment="1">
      <alignment horizontal="center" vertical="center" wrapText="1"/>
    </xf>
    <xf numFmtId="177" fontId="15" fillId="0" borderId="17" xfId="0" applyNumberFormat="1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20" fontId="17" fillId="0" borderId="17" xfId="0" applyNumberFormat="1" applyFont="1" applyBorder="1" applyAlignment="1">
      <alignment horizontal="center" vertical="center" wrapText="1"/>
    </xf>
    <xf numFmtId="14" fontId="15" fillId="0" borderId="17" xfId="0" applyNumberFormat="1" applyFont="1" applyBorder="1" applyAlignment="1">
      <alignment horizontal="center" vertical="center" wrapText="1"/>
    </xf>
    <xf numFmtId="180" fontId="17" fillId="0" borderId="17" xfId="0" applyNumberFormat="1" applyFont="1" applyBorder="1" applyAlignment="1">
      <alignment horizontal="center" vertical="center" wrapText="1"/>
    </xf>
    <xf numFmtId="177" fontId="15" fillId="0" borderId="6" xfId="0" applyNumberFormat="1" applyFont="1" applyBorder="1" applyAlignment="1">
      <alignment horizontal="center" vertical="center"/>
    </xf>
    <xf numFmtId="177" fontId="15" fillId="0" borderId="18" xfId="0" applyNumberFormat="1" applyFont="1" applyBorder="1" applyAlignment="1">
      <alignment horizontal="center" vertical="center"/>
    </xf>
    <xf numFmtId="178" fontId="17" fillId="0" borderId="16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178" fontId="17" fillId="0" borderId="17" xfId="0" applyNumberFormat="1" applyFont="1" applyBorder="1" applyAlignment="1">
      <alignment horizontal="center" vertical="center"/>
    </xf>
    <xf numFmtId="177" fontId="15" fillId="0" borderId="14" xfId="0" applyNumberFormat="1" applyFont="1" applyBorder="1" applyAlignment="1">
      <alignment horizontal="center" vertical="center"/>
    </xf>
    <xf numFmtId="177" fontId="15" fillId="0" borderId="16" xfId="0" applyNumberFormat="1" applyFont="1" applyBorder="1" applyAlignment="1">
      <alignment horizontal="center" vertical="center"/>
    </xf>
    <xf numFmtId="20" fontId="15" fillId="0" borderId="17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vertical="center"/>
    </xf>
    <xf numFmtId="178" fontId="17" fillId="0" borderId="14" xfId="0" applyNumberFormat="1" applyFont="1" applyBorder="1" applyAlignment="1">
      <alignment horizontal="center" vertical="center"/>
    </xf>
    <xf numFmtId="177" fontId="15" fillId="0" borderId="20" xfId="0" applyNumberFormat="1" applyFont="1" applyBorder="1" applyAlignment="1">
      <alignment horizontal="center" vertical="center"/>
    </xf>
    <xf numFmtId="178" fontId="17" fillId="0" borderId="20" xfId="0" applyNumberFormat="1" applyFont="1" applyBorder="1" applyAlignment="1">
      <alignment horizontal="center" vertical="center"/>
    </xf>
    <xf numFmtId="20" fontId="15" fillId="0" borderId="17" xfId="0" applyNumberFormat="1" applyFont="1" applyBorder="1" applyAlignment="1">
      <alignment horizontal="center" vertical="center"/>
    </xf>
    <xf numFmtId="0" fontId="16" fillId="0" borderId="14" xfId="6" applyFont="1" applyBorder="1">
      <alignment vertical="center"/>
    </xf>
    <xf numFmtId="0" fontId="18" fillId="0" borderId="6" xfId="6" applyFont="1">
      <alignment vertical="center"/>
    </xf>
    <xf numFmtId="14" fontId="17" fillId="0" borderId="6" xfId="6" applyNumberFormat="1" applyFont="1" applyAlignment="1">
      <alignment horizontal="center" vertical="center" wrapText="1"/>
    </xf>
    <xf numFmtId="20" fontId="17" fillId="0" borderId="6" xfId="6" applyNumberFormat="1" applyFont="1" applyAlignment="1">
      <alignment horizontal="center" vertical="center" wrapText="1"/>
    </xf>
    <xf numFmtId="180" fontId="17" fillId="0" borderId="14" xfId="6" applyNumberFormat="1" applyFont="1" applyBorder="1" applyAlignment="1">
      <alignment horizontal="center" vertical="center" wrapText="1"/>
    </xf>
    <xf numFmtId="177" fontId="15" fillId="0" borderId="6" xfId="1" applyNumberFormat="1" applyFont="1" applyAlignment="1">
      <alignment horizontal="center" vertical="center"/>
    </xf>
    <xf numFmtId="0" fontId="17" fillId="0" borderId="6" xfId="6" applyFont="1" applyAlignment="1">
      <alignment horizontal="center" vertical="center" wrapText="1"/>
    </xf>
    <xf numFmtId="14" fontId="15" fillId="0" borderId="6" xfId="6" applyNumberFormat="1" applyFont="1" applyAlignment="1">
      <alignment horizontal="center" vertical="center" shrinkToFit="1"/>
    </xf>
    <xf numFmtId="178" fontId="18" fillId="0" borderId="6" xfId="1" applyNumberFormat="1" applyFont="1" applyAlignment="1">
      <alignment horizontal="center" vertical="center"/>
    </xf>
    <xf numFmtId="58" fontId="11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14" fontId="11" fillId="0" borderId="3" xfId="3" applyNumberFormat="1" applyFont="1" applyBorder="1" applyAlignment="1">
      <alignment horizontal="center" vertical="center"/>
    </xf>
    <xf numFmtId="14" fontId="11" fillId="14" borderId="13" xfId="0" applyNumberFormat="1" applyFont="1" applyFill="1" applyBorder="1" applyAlignment="1">
      <alignment horizontal="center" vertical="center" wrapText="1"/>
    </xf>
    <xf numFmtId="14" fontId="11" fillId="25" borderId="1" xfId="0" applyNumberFormat="1" applyFont="1" applyFill="1" applyBorder="1" applyAlignment="1">
      <alignment horizontal="center" vertical="center" wrapText="1"/>
    </xf>
    <xf numFmtId="14" fontId="12" fillId="28" borderId="7" xfId="0" applyNumberFormat="1" applyFont="1" applyFill="1" applyBorder="1" applyAlignment="1">
      <alignment horizontal="center" vertical="center" wrapText="1"/>
    </xf>
    <xf numFmtId="14" fontId="11" fillId="6" borderId="7" xfId="3" applyNumberFormat="1" applyFont="1" applyFill="1" applyBorder="1" applyAlignment="1">
      <alignment horizontal="center" vertical="center"/>
    </xf>
    <xf numFmtId="14" fontId="11" fillId="13" borderId="1" xfId="0" applyNumberFormat="1" applyFont="1" applyFill="1" applyBorder="1" applyAlignment="1">
      <alignment horizontal="center" vertical="center" wrapText="1"/>
    </xf>
    <xf numFmtId="14" fontId="11" fillId="0" borderId="13" xfId="3" applyNumberFormat="1" applyFont="1" applyBorder="1" applyAlignment="1">
      <alignment horizontal="center" vertical="center"/>
    </xf>
    <xf numFmtId="0" fontId="11" fillId="0" borderId="11" xfId="7" applyFont="1" applyBorder="1" applyAlignment="1">
      <alignment horizontal="center" vertical="center"/>
    </xf>
    <xf numFmtId="20" fontId="11" fillId="5" borderId="2" xfId="0" applyNumberFormat="1" applyFont="1" applyFill="1" applyBorder="1" applyAlignment="1">
      <alignment horizontal="center" vertical="center"/>
    </xf>
    <xf numFmtId="20" fontId="11" fillId="5" borderId="16" xfId="0" applyNumberFormat="1" applyFont="1" applyFill="1" applyBorder="1" applyAlignment="1">
      <alignment horizontal="center" vertical="center"/>
    </xf>
    <xf numFmtId="179" fontId="14" fillId="25" borderId="13" xfId="0" applyNumberFormat="1" applyFont="1" applyFill="1" applyBorder="1" applyAlignment="1">
      <alignment horizontal="center" vertical="center" wrapText="1"/>
    </xf>
    <xf numFmtId="179" fontId="14" fillId="13" borderId="7" xfId="0" applyNumberFormat="1" applyFont="1" applyFill="1" applyBorder="1" applyAlignment="1">
      <alignment horizontal="center" vertical="center" wrapText="1"/>
    </xf>
    <xf numFmtId="179" fontId="14" fillId="28" borderId="7" xfId="0" applyNumberFormat="1" applyFont="1" applyFill="1" applyBorder="1" applyAlignment="1">
      <alignment horizontal="center" vertical="center" wrapText="1"/>
    </xf>
    <xf numFmtId="20" fontId="14" fillId="0" borderId="1" xfId="0" applyNumberFormat="1" applyFont="1" applyBorder="1" applyAlignment="1">
      <alignment horizontal="center" vertical="center"/>
    </xf>
    <xf numFmtId="179" fontId="14" fillId="14" borderId="4" xfId="0" applyNumberFormat="1" applyFont="1" applyFill="1" applyBorder="1" applyAlignment="1">
      <alignment horizontal="center" vertical="center" wrapText="1"/>
    </xf>
    <xf numFmtId="179" fontId="11" fillId="0" borderId="2" xfId="0" applyNumberFormat="1" applyFont="1" applyBorder="1" applyAlignment="1">
      <alignment horizontal="center" vertical="center" wrapText="1"/>
    </xf>
    <xf numFmtId="20" fontId="11" fillId="26" borderId="1" xfId="3" applyNumberFormat="1" applyFont="1" applyFill="1" applyBorder="1" applyAlignment="1">
      <alignment horizontal="center" vertical="center"/>
    </xf>
    <xf numFmtId="20" fontId="11" fillId="6" borderId="13" xfId="3" applyNumberFormat="1" applyFont="1" applyFill="1" applyBorder="1" applyAlignment="1">
      <alignment horizontal="center" vertical="center"/>
    </xf>
    <xf numFmtId="20" fontId="11" fillId="0" borderId="13" xfId="3" applyNumberFormat="1" applyFont="1" applyBorder="1" applyAlignment="1">
      <alignment horizontal="center" vertical="center"/>
    </xf>
    <xf numFmtId="14" fontId="11" fillId="4" borderId="2" xfId="0" applyNumberFormat="1" applyFont="1" applyFill="1" applyBorder="1" applyAlignment="1">
      <alignment horizontal="center" vertical="center" wrapText="1"/>
    </xf>
    <xf numFmtId="14" fontId="11" fillId="4" borderId="16" xfId="0" applyNumberFormat="1" applyFont="1" applyFill="1" applyBorder="1" applyAlignment="1">
      <alignment horizontal="center" vertical="center" wrapText="1"/>
    </xf>
    <xf numFmtId="14" fontId="11" fillId="0" borderId="13" xfId="2" applyNumberFormat="1" applyFont="1" applyBorder="1" applyAlignment="1">
      <alignment horizontal="center" vertical="center" wrapText="1"/>
    </xf>
    <xf numFmtId="14" fontId="14" fillId="25" borderId="1" xfId="0" applyNumberFormat="1" applyFont="1" applyFill="1" applyBorder="1" applyAlignment="1">
      <alignment horizontal="center" vertical="center" wrapText="1"/>
    </xf>
    <xf numFmtId="14" fontId="14" fillId="13" borderId="7" xfId="0" applyNumberFormat="1" applyFont="1" applyFill="1" applyBorder="1" applyAlignment="1">
      <alignment horizontal="center" vertical="center" wrapText="1"/>
    </xf>
    <xf numFmtId="14" fontId="14" fillId="28" borderId="7" xfId="0" applyNumberFormat="1" applyFont="1" applyFill="1" applyBorder="1" applyAlignment="1">
      <alignment horizontal="center" vertical="center" wrapText="1"/>
    </xf>
    <xf numFmtId="14" fontId="11" fillId="14" borderId="4" xfId="0" applyNumberFormat="1" applyFont="1" applyFill="1" applyBorder="1" applyAlignment="1">
      <alignment horizontal="center" vertical="center" wrapText="1"/>
    </xf>
    <xf numFmtId="14" fontId="14" fillId="0" borderId="2" xfId="0" applyNumberFormat="1" applyFont="1" applyBorder="1" applyAlignment="1">
      <alignment horizontal="center" vertical="center" wrapText="1"/>
    </xf>
    <xf numFmtId="179" fontId="11" fillId="5" borderId="16" xfId="0" applyNumberFormat="1" applyFont="1" applyFill="1" applyBorder="1" applyAlignment="1">
      <alignment horizontal="center" vertical="center"/>
    </xf>
    <xf numFmtId="20" fontId="14" fillId="0" borderId="1" xfId="0" applyNumberFormat="1" applyFont="1" applyBorder="1" applyAlignment="1">
      <alignment horizontal="center" vertical="center" wrapText="1"/>
    </xf>
    <xf numFmtId="176" fontId="12" fillId="16" borderId="1" xfId="0" applyNumberFormat="1" applyFont="1" applyFill="1" applyBorder="1" applyAlignment="1">
      <alignment horizontal="center" vertical="center" wrapText="1"/>
    </xf>
    <xf numFmtId="176" fontId="11" fillId="4" borderId="16" xfId="0" applyNumberFormat="1" applyFont="1" applyFill="1" applyBorder="1" applyAlignment="1">
      <alignment horizontal="center" vertical="center"/>
    </xf>
    <xf numFmtId="180" fontId="11" fillId="0" borderId="23" xfId="2" applyNumberFormat="1" applyFont="1" applyBorder="1" applyAlignment="1">
      <alignment horizontal="center" vertical="center" wrapText="1"/>
    </xf>
    <xf numFmtId="180" fontId="14" fillId="28" borderId="2" xfId="0" applyNumberFormat="1" applyFont="1" applyFill="1" applyBorder="1" applyAlignment="1">
      <alignment horizontal="center" vertical="center" wrapText="1"/>
    </xf>
    <xf numFmtId="14" fontId="11" fillId="5" borderId="2" xfId="0" applyNumberFormat="1" applyFont="1" applyFill="1" applyBorder="1" applyAlignment="1">
      <alignment horizontal="center" vertical="center"/>
    </xf>
    <xf numFmtId="14" fontId="11" fillId="5" borderId="16" xfId="0" applyNumberFormat="1" applyFont="1" applyFill="1" applyBorder="1" applyAlignment="1">
      <alignment horizontal="center" vertical="center"/>
    </xf>
    <xf numFmtId="181" fontId="11" fillId="25" borderId="13" xfId="0" applyNumberFormat="1" applyFont="1" applyFill="1" applyBorder="1" applyAlignment="1">
      <alignment horizontal="center" vertical="center" wrapText="1"/>
    </xf>
    <xf numFmtId="181" fontId="14" fillId="28" borderId="4" xfId="0" applyNumberFormat="1" applyFont="1" applyFill="1" applyBorder="1" applyAlignment="1">
      <alignment horizontal="center" vertical="center" wrapText="1"/>
    </xf>
    <xf numFmtId="58" fontId="11" fillId="0" borderId="2" xfId="3" applyNumberFormat="1" applyFont="1" applyBorder="1" applyAlignment="1">
      <alignment horizontal="center" vertical="center"/>
    </xf>
    <xf numFmtId="58" fontId="11" fillId="0" borderId="13" xfId="3" applyNumberFormat="1" applyFont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181" fontId="11" fillId="25" borderId="13" xfId="0" applyNumberFormat="1" applyFont="1" applyFill="1" applyBorder="1" applyAlignment="1">
      <alignment horizontal="center" vertical="center" wrapText="1" shrinkToFit="1"/>
    </xf>
    <xf numFmtId="0" fontId="14" fillId="28" borderId="9" xfId="0" applyFont="1" applyFill="1" applyBorder="1" applyAlignment="1">
      <alignment horizontal="center" vertical="center" wrapText="1"/>
    </xf>
    <xf numFmtId="0" fontId="11" fillId="0" borderId="13" xfId="3" applyFont="1" applyBorder="1" applyAlignment="1">
      <alignment horizontal="center" vertical="center"/>
    </xf>
    <xf numFmtId="177" fontId="11" fillId="3" borderId="9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shrinkToFit="1"/>
    </xf>
    <xf numFmtId="0" fontId="11" fillId="5" borderId="16" xfId="0" applyFont="1" applyFill="1" applyBorder="1" applyAlignment="1">
      <alignment horizontal="center" vertical="center" shrinkToFit="1"/>
    </xf>
    <xf numFmtId="0" fontId="11" fillId="13" borderId="22" xfId="0" applyFont="1" applyFill="1" applyBorder="1" applyAlignment="1">
      <alignment horizontal="center" vertical="center" wrapText="1"/>
    </xf>
    <xf numFmtId="0" fontId="14" fillId="28" borderId="22" xfId="0" applyFont="1" applyFill="1" applyBorder="1" applyAlignment="1">
      <alignment horizontal="center" vertical="center" wrapText="1"/>
    </xf>
    <xf numFmtId="181" fontId="11" fillId="14" borderId="4" xfId="0" applyNumberFormat="1" applyFont="1" applyFill="1" applyBorder="1" applyAlignment="1">
      <alignment horizontal="center" vertical="center" wrapText="1" shrinkToFit="1"/>
    </xf>
    <xf numFmtId="0" fontId="11" fillId="0" borderId="17" xfId="3" applyFont="1" applyBorder="1" applyAlignment="1">
      <alignment horizontal="center" vertical="center" wrapText="1"/>
    </xf>
    <xf numFmtId="0" fontId="11" fillId="18" borderId="16" xfId="0" applyFont="1" applyFill="1" applyBorder="1" applyAlignment="1">
      <alignment horizontal="center" vertical="center" wrapText="1"/>
    </xf>
    <xf numFmtId="0" fontId="11" fillId="25" borderId="13" xfId="0" applyFont="1" applyFill="1" applyBorder="1" applyAlignment="1">
      <alignment horizontal="center" vertical="center" wrapText="1"/>
    </xf>
    <xf numFmtId="0" fontId="14" fillId="28" borderId="15" xfId="0" applyFont="1" applyFill="1" applyBorder="1" applyAlignment="1">
      <alignment horizontal="center" vertical="center" wrapText="1"/>
    </xf>
    <xf numFmtId="0" fontId="11" fillId="14" borderId="4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 shrinkToFit="1"/>
    </xf>
    <xf numFmtId="0" fontId="11" fillId="0" borderId="6" xfId="0" applyFont="1" applyBorder="1" applyAlignment="1">
      <alignment horizontal="center" vertical="center" wrapText="1" shrinkToFit="1"/>
    </xf>
    <xf numFmtId="0" fontId="11" fillId="26" borderId="1" xfId="3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center" vertical="center" wrapText="1"/>
    </xf>
    <xf numFmtId="0" fontId="11" fillId="0" borderId="13" xfId="3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4" fillId="28" borderId="7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 shrinkToFit="1"/>
    </xf>
    <xf numFmtId="0" fontId="12" fillId="19" borderId="16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 wrapText="1"/>
    </xf>
    <xf numFmtId="181" fontId="11" fillId="0" borderId="13" xfId="0" applyNumberFormat="1" applyFont="1" applyBorder="1" applyAlignment="1">
      <alignment horizontal="center" vertical="center" wrapText="1" shrinkToFit="1"/>
    </xf>
    <xf numFmtId="0" fontId="11" fillId="0" borderId="2" xfId="5" applyFont="1" applyBorder="1" applyAlignment="1">
      <alignment horizontal="center" vertical="center" wrapText="1" shrinkToFit="1"/>
    </xf>
    <xf numFmtId="0" fontId="12" fillId="0" borderId="12" xfId="0" applyFont="1" applyBorder="1" applyAlignment="1">
      <alignment horizontal="center" vertical="center" wrapText="1"/>
    </xf>
    <xf numFmtId="0" fontId="11" fillId="26" borderId="2" xfId="3" applyFont="1" applyFill="1" applyBorder="1" applyAlignment="1">
      <alignment horizontal="center" vertical="center"/>
    </xf>
    <xf numFmtId="0" fontId="14" fillId="17" borderId="20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/>
    </xf>
    <xf numFmtId="0" fontId="12" fillId="0" borderId="17" xfId="3" applyFont="1" applyBorder="1" applyAlignment="1">
      <alignment horizontal="center" vertical="center"/>
    </xf>
    <xf numFmtId="178" fontId="11" fillId="16" borderId="20" xfId="0" applyNumberFormat="1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2" fillId="28" borderId="7" xfId="0" applyFont="1" applyFill="1" applyBorder="1" applyAlignment="1">
      <alignment horizontal="center" vertical="center" wrapText="1"/>
    </xf>
    <xf numFmtId="178" fontId="11" fillId="3" borderId="16" xfId="0" applyNumberFormat="1" applyFont="1" applyFill="1" applyBorder="1" applyAlignment="1">
      <alignment horizontal="center" vertical="center"/>
    </xf>
    <xf numFmtId="0" fontId="12" fillId="0" borderId="13" xfId="3" applyFont="1" applyBorder="1" applyAlignment="1">
      <alignment horizontal="center" vertical="center"/>
    </xf>
    <xf numFmtId="0" fontId="12" fillId="19" borderId="1" xfId="0" applyFont="1" applyFill="1" applyBorder="1" applyAlignment="1">
      <alignment horizontal="center" vertical="center" wrapText="1"/>
    </xf>
    <xf numFmtId="0" fontId="12" fillId="19" borderId="13" xfId="0" applyFont="1" applyFill="1" applyBorder="1" applyAlignment="1">
      <alignment horizontal="center" vertical="center" wrapText="1"/>
    </xf>
    <xf numFmtId="14" fontId="19" fillId="29" borderId="10" xfId="0" applyNumberFormat="1" applyFont="1" applyFill="1" applyBorder="1" applyAlignment="1">
      <alignment horizontal="center" vertical="center" wrapText="1"/>
    </xf>
    <xf numFmtId="179" fontId="19" fillId="29" borderId="10" xfId="2" applyNumberFormat="1" applyFont="1" applyFill="1" applyBorder="1" applyAlignment="1">
      <alignment horizontal="center" vertical="center" wrapText="1"/>
    </xf>
    <xf numFmtId="180" fontId="19" fillId="29" borderId="10" xfId="2" applyNumberFormat="1" applyFont="1" applyFill="1" applyBorder="1" applyAlignment="1">
      <alignment horizontal="center" vertical="center" wrapText="1"/>
    </xf>
    <xf numFmtId="181" fontId="19" fillId="29" borderId="10" xfId="0" applyNumberFormat="1" applyFont="1" applyFill="1" applyBorder="1" applyAlignment="1">
      <alignment horizontal="center" vertical="center" wrapText="1"/>
    </xf>
    <xf numFmtId="0" fontId="19" fillId="29" borderId="10" xfId="2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/>
    </xf>
    <xf numFmtId="0" fontId="19" fillId="29" borderId="10" xfId="0" applyFont="1" applyFill="1" applyBorder="1" applyAlignment="1">
      <alignment horizontal="center" vertical="center" wrapText="1"/>
    </xf>
    <xf numFmtId="14" fontId="20" fillId="13" borderId="10" xfId="0" applyNumberFormat="1" applyFont="1" applyFill="1" applyBorder="1" applyAlignment="1">
      <alignment horizontal="center" vertical="center" wrapText="1"/>
    </xf>
    <xf numFmtId="179" fontId="19" fillId="13" borderId="10" xfId="0" applyNumberFormat="1" applyFont="1" applyFill="1" applyBorder="1" applyAlignment="1">
      <alignment horizontal="center" vertical="center" wrapText="1"/>
    </xf>
    <xf numFmtId="14" fontId="19" fillId="13" borderId="10" xfId="0" applyNumberFormat="1" applyFont="1" applyFill="1" applyBorder="1" applyAlignment="1">
      <alignment horizontal="center" vertical="center" wrapText="1"/>
    </xf>
    <xf numFmtId="179" fontId="19" fillId="13" borderId="10" xfId="2" applyNumberFormat="1" applyFont="1" applyFill="1" applyBorder="1" applyAlignment="1">
      <alignment horizontal="center" vertical="center" wrapText="1"/>
    </xf>
    <xf numFmtId="180" fontId="20" fillId="13" borderId="10" xfId="2" applyNumberFormat="1" applyFont="1" applyFill="1" applyBorder="1" applyAlignment="1">
      <alignment horizontal="center" vertical="center" wrapText="1"/>
    </xf>
    <xf numFmtId="181" fontId="20" fillId="13" borderId="10" xfId="0" applyNumberFormat="1" applyFont="1" applyFill="1" applyBorder="1" applyAlignment="1">
      <alignment horizontal="center" vertical="center" wrapText="1"/>
    </xf>
    <xf numFmtId="0" fontId="20" fillId="13" borderId="10" xfId="2" applyFont="1" applyFill="1" applyBorder="1" applyAlignment="1">
      <alignment horizontal="center" vertical="center" wrapText="1" shrinkToFit="1"/>
    </xf>
    <xf numFmtId="0" fontId="20" fillId="13" borderId="10" xfId="0" applyFont="1" applyFill="1" applyBorder="1" applyAlignment="1">
      <alignment horizontal="center" vertical="center" wrapText="1"/>
    </xf>
    <xf numFmtId="181" fontId="20" fillId="13" borderId="10" xfId="0" applyNumberFormat="1" applyFont="1" applyFill="1" applyBorder="1" applyAlignment="1">
      <alignment horizontal="center" vertical="center" wrapText="1" shrinkToFit="1"/>
    </xf>
    <xf numFmtId="14" fontId="20" fillId="13" borderId="10" xfId="2" applyNumberFormat="1" applyFont="1" applyFill="1" applyBorder="1" applyAlignment="1">
      <alignment horizontal="center" vertical="center" wrapText="1"/>
    </xf>
    <xf numFmtId="14" fontId="20" fillId="25" borderId="10" xfId="0" applyNumberFormat="1" applyFont="1" applyFill="1" applyBorder="1" applyAlignment="1">
      <alignment horizontal="center" vertical="center" wrapText="1"/>
    </xf>
    <xf numFmtId="179" fontId="19" fillId="25" borderId="10" xfId="0" applyNumberFormat="1" applyFont="1" applyFill="1" applyBorder="1" applyAlignment="1">
      <alignment horizontal="center" vertical="center" wrapText="1"/>
    </xf>
    <xf numFmtId="14" fontId="19" fillId="25" borderId="10" xfId="0" applyNumberFormat="1" applyFont="1" applyFill="1" applyBorder="1" applyAlignment="1">
      <alignment horizontal="center" vertical="center" wrapText="1"/>
    </xf>
    <xf numFmtId="179" fontId="19" fillId="25" borderId="10" xfId="2" applyNumberFormat="1" applyFont="1" applyFill="1" applyBorder="1" applyAlignment="1">
      <alignment horizontal="center" vertical="center" wrapText="1"/>
    </xf>
    <xf numFmtId="180" fontId="20" fillId="25" borderId="10" xfId="2" applyNumberFormat="1" applyFont="1" applyFill="1" applyBorder="1" applyAlignment="1">
      <alignment horizontal="center" vertical="center" wrapText="1"/>
    </xf>
    <xf numFmtId="181" fontId="20" fillId="25" borderId="10" xfId="0" applyNumberFormat="1" applyFont="1" applyFill="1" applyBorder="1" applyAlignment="1">
      <alignment horizontal="center" vertical="center" wrapText="1"/>
    </xf>
    <xf numFmtId="181" fontId="20" fillId="25" borderId="10" xfId="0" applyNumberFormat="1" applyFont="1" applyFill="1" applyBorder="1" applyAlignment="1">
      <alignment horizontal="center" vertical="center" wrapText="1" shrinkToFit="1"/>
    </xf>
    <xf numFmtId="0" fontId="20" fillId="25" borderId="10" xfId="0" applyFont="1" applyFill="1" applyBorder="1" applyAlignment="1">
      <alignment horizontal="center" vertical="center" wrapText="1"/>
    </xf>
    <xf numFmtId="14" fontId="20" fillId="14" borderId="10" xfId="0" applyNumberFormat="1" applyFont="1" applyFill="1" applyBorder="1" applyAlignment="1">
      <alignment horizontal="center" vertical="center" wrapText="1"/>
    </xf>
    <xf numFmtId="179" fontId="20" fillId="0" borderId="10" xfId="0" applyNumberFormat="1" applyFont="1" applyBorder="1" applyAlignment="1">
      <alignment horizontal="center" vertical="center" wrapText="1"/>
    </xf>
    <xf numFmtId="14" fontId="20" fillId="0" borderId="10" xfId="2" applyNumberFormat="1" applyFont="1" applyBorder="1" applyAlignment="1">
      <alignment horizontal="center" vertical="center" wrapText="1"/>
    </xf>
    <xf numFmtId="179" fontId="20" fillId="0" borderId="10" xfId="2" applyNumberFormat="1" applyFont="1" applyBorder="1" applyAlignment="1">
      <alignment horizontal="center" vertical="center" wrapText="1"/>
    </xf>
    <xf numFmtId="180" fontId="20" fillId="0" borderId="10" xfId="2" applyNumberFormat="1" applyFont="1" applyBorder="1" applyAlignment="1">
      <alignment horizontal="center" vertical="center" wrapText="1"/>
    </xf>
    <xf numFmtId="181" fontId="20" fillId="0" borderId="10" xfId="0" applyNumberFormat="1" applyFont="1" applyBorder="1" applyAlignment="1">
      <alignment horizontal="center" vertical="center" wrapText="1"/>
    </xf>
    <xf numFmtId="0" fontId="20" fillId="0" borderId="10" xfId="2" applyFont="1" applyBorder="1" applyAlignment="1">
      <alignment horizontal="center" vertical="center" wrapText="1" shrinkToFit="1"/>
    </xf>
    <xf numFmtId="0" fontId="20" fillId="0" borderId="10" xfId="0" applyFont="1" applyBorder="1" applyAlignment="1">
      <alignment horizontal="center" vertical="center" wrapText="1" shrinkToFit="1"/>
    </xf>
    <xf numFmtId="0" fontId="20" fillId="0" borderId="10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181" fontId="20" fillId="0" borderId="10" xfId="0" applyNumberFormat="1" applyFont="1" applyBorder="1" applyAlignment="1">
      <alignment horizontal="center" vertical="center" wrapText="1" shrinkToFit="1"/>
    </xf>
    <xf numFmtId="14" fontId="19" fillId="0" borderId="10" xfId="0" applyNumberFormat="1" applyFont="1" applyBorder="1" applyAlignment="1">
      <alignment horizontal="center" vertical="center" wrapText="1"/>
    </xf>
    <xf numFmtId="0" fontId="20" fillId="0" borderId="10" xfId="5" applyFont="1" applyBorder="1" applyAlignment="1">
      <alignment horizontal="center" vertical="center" wrapText="1" shrinkToFit="1"/>
    </xf>
    <xf numFmtId="179" fontId="19" fillId="14" borderId="10" xfId="0" applyNumberFormat="1" applyFont="1" applyFill="1" applyBorder="1" applyAlignment="1">
      <alignment horizontal="center" vertical="center" wrapText="1"/>
    </xf>
    <xf numFmtId="181" fontId="20" fillId="14" borderId="10" xfId="0" applyNumberFormat="1" applyFont="1" applyFill="1" applyBorder="1" applyAlignment="1">
      <alignment horizontal="center" vertical="center" wrapText="1" shrinkToFit="1"/>
    </xf>
    <xf numFmtId="0" fontId="20" fillId="14" borderId="10" xfId="0" applyFont="1" applyFill="1" applyBorder="1" applyAlignment="1">
      <alignment horizontal="center" vertical="center" wrapText="1"/>
    </xf>
    <xf numFmtId="14" fontId="19" fillId="14" borderId="10" xfId="0" applyNumberFormat="1" applyFont="1" applyFill="1" applyBorder="1" applyAlignment="1">
      <alignment horizontal="center" vertical="center" wrapText="1"/>
    </xf>
    <xf numFmtId="179" fontId="19" fillId="0" borderId="10" xfId="2" applyNumberFormat="1" applyFont="1" applyBorder="1" applyAlignment="1">
      <alignment horizontal="center" vertical="center" wrapText="1"/>
    </xf>
    <xf numFmtId="180" fontId="19" fillId="0" borderId="10" xfId="2" applyNumberFormat="1" applyFont="1" applyBorder="1" applyAlignment="1">
      <alignment horizontal="center" vertical="center" wrapText="1"/>
    </xf>
    <xf numFmtId="181" fontId="19" fillId="0" borderId="10" xfId="0" applyNumberFormat="1" applyFont="1" applyBorder="1" applyAlignment="1">
      <alignment horizontal="center" vertical="center" wrapText="1"/>
    </xf>
    <xf numFmtId="0" fontId="19" fillId="0" borderId="10" xfId="2" applyFont="1" applyBorder="1" applyAlignment="1">
      <alignment horizontal="center" vertical="center" wrapText="1" shrinkToFit="1"/>
    </xf>
    <xf numFmtId="0" fontId="19" fillId="0" borderId="10" xfId="0" applyFont="1" applyBorder="1" applyAlignment="1">
      <alignment horizontal="center" vertical="center" wrapText="1" shrinkToFit="1"/>
    </xf>
    <xf numFmtId="0" fontId="19" fillId="0" borderId="10" xfId="0" applyFont="1" applyBorder="1" applyAlignment="1">
      <alignment horizontal="center" vertical="center" wrapText="1"/>
    </xf>
    <xf numFmtId="0" fontId="21" fillId="14" borderId="0" xfId="0" applyFont="1" applyFill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0" fillId="14" borderId="0" xfId="0" applyFill="1" applyAlignment="1">
      <alignment vertical="center"/>
    </xf>
    <xf numFmtId="0" fontId="20" fillId="0" borderId="24" xfId="5" applyFont="1" applyBorder="1" applyAlignment="1">
      <alignment horizontal="center" vertical="center" wrapText="1" shrinkToFit="1"/>
    </xf>
    <xf numFmtId="0" fontId="23" fillId="8" borderId="17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8" borderId="10" xfId="0" applyFont="1" applyFill="1" applyBorder="1" applyAlignment="1">
      <alignment horizontal="center" vertical="center" wrapText="1"/>
    </xf>
    <xf numFmtId="0" fontId="23" fillId="5" borderId="22" xfId="0" applyFont="1" applyFill="1" applyBorder="1" applyAlignment="1">
      <alignment horizontal="center" vertical="center" shrinkToFit="1"/>
    </xf>
    <xf numFmtId="14" fontId="23" fillId="4" borderId="7" xfId="0" applyNumberFormat="1" applyFont="1" applyFill="1" applyBorder="1" applyAlignment="1">
      <alignment horizontal="center" vertical="center" wrapText="1"/>
    </xf>
    <xf numFmtId="20" fontId="23" fillId="5" borderId="7" xfId="0" applyNumberFormat="1" applyFont="1" applyFill="1" applyBorder="1" applyAlignment="1">
      <alignment horizontal="center" vertical="center"/>
    </xf>
    <xf numFmtId="179" fontId="23" fillId="5" borderId="1" xfId="0" applyNumberFormat="1" applyFont="1" applyFill="1" applyBorder="1" applyAlignment="1">
      <alignment horizontal="center" vertical="center"/>
    </xf>
    <xf numFmtId="176" fontId="23" fillId="4" borderId="2" xfId="0" applyNumberFormat="1" applyFont="1" applyFill="1" applyBorder="1" applyAlignment="1">
      <alignment horizontal="center" vertical="center"/>
    </xf>
    <xf numFmtId="14" fontId="23" fillId="5" borderId="1" xfId="0" applyNumberFormat="1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0" fontId="23" fillId="5" borderId="15" xfId="0" applyFont="1" applyFill="1" applyBorder="1" applyAlignment="1">
      <alignment horizontal="center" vertical="center" wrapText="1"/>
    </xf>
    <xf numFmtId="0" fontId="23" fillId="19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1" fillId="0" borderId="10" xfId="6" applyNumberFormat="1" applyFont="1" applyFill="1" applyBorder="1" applyAlignment="1">
      <alignment horizontal="center" vertical="center" wrapText="1"/>
    </xf>
    <xf numFmtId="14" fontId="12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1" xfId="6" applyFont="1" applyBorder="1" applyAlignment="1">
      <alignment horizontal="center" vertical="center" wrapText="1"/>
    </xf>
    <xf numFmtId="20" fontId="23" fillId="5" borderId="4" xfId="0" applyNumberFormat="1" applyFont="1" applyFill="1" applyBorder="1" applyAlignment="1">
      <alignment horizontal="center" vertical="center"/>
    </xf>
    <xf numFmtId="20" fontId="14" fillId="0" borderId="7" xfId="0" applyNumberFormat="1" applyFont="1" applyBorder="1" applyAlignment="1">
      <alignment horizontal="center" vertical="center"/>
    </xf>
    <xf numFmtId="14" fontId="14" fillId="0" borderId="11" xfId="0" applyNumberFormat="1" applyFont="1" applyBorder="1" applyAlignment="1">
      <alignment horizontal="center" vertical="center" wrapText="1"/>
    </xf>
    <xf numFmtId="176" fontId="23" fillId="4" borderId="4" xfId="0" applyNumberFormat="1" applyFont="1" applyFill="1" applyBorder="1" applyAlignment="1">
      <alignment horizontal="center" vertical="center"/>
    </xf>
    <xf numFmtId="14" fontId="23" fillId="5" borderId="4" xfId="0" applyNumberFormat="1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 shrinkToFit="1"/>
    </xf>
    <xf numFmtId="0" fontId="23" fillId="5" borderId="4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23" fillId="19" borderId="4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 wrapText="1"/>
    </xf>
    <xf numFmtId="178" fontId="12" fillId="0" borderId="7" xfId="0" applyNumberFormat="1" applyFont="1" applyBorder="1" applyAlignment="1">
      <alignment horizontal="center" vertical="center"/>
    </xf>
    <xf numFmtId="14" fontId="23" fillId="30" borderId="1" xfId="7" applyNumberFormat="1" applyFont="1" applyFill="1" applyBorder="1" applyAlignment="1">
      <alignment horizontal="center" vertical="center"/>
    </xf>
    <xf numFmtId="14" fontId="23" fillId="30" borderId="4" xfId="7" applyNumberFormat="1" applyFont="1" applyFill="1" applyBorder="1" applyAlignment="1">
      <alignment horizontal="center" vertical="center" wrapText="1"/>
    </xf>
    <xf numFmtId="20" fontId="23" fillId="30" borderId="2" xfId="0" applyNumberFormat="1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3" borderId="6" xfId="0" applyFont="1" applyFill="1" applyBorder="1" applyAlignment="1">
      <alignment horizontal="left"/>
    </xf>
    <xf numFmtId="0" fontId="14" fillId="0" borderId="6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8" borderId="6" xfId="0" applyFont="1" applyFill="1" applyBorder="1" applyAlignment="1">
      <alignment horizontal="center" vertical="center"/>
    </xf>
    <xf numFmtId="20" fontId="17" fillId="15" borderId="6" xfId="6" applyNumberFormat="1" applyFont="1" applyFill="1" applyAlignment="1">
      <alignment horizontal="center" vertical="center" wrapText="1"/>
    </xf>
    <xf numFmtId="0" fontId="12" fillId="20" borderId="6" xfId="0" applyFont="1" applyFill="1" applyBorder="1" applyAlignment="1">
      <alignment horizontal="center" vertical="center"/>
    </xf>
    <xf numFmtId="0" fontId="14" fillId="21" borderId="6" xfId="0" applyFont="1" applyFill="1" applyBorder="1" applyAlignment="1">
      <alignment horizontal="center" vertical="center"/>
    </xf>
    <xf numFmtId="0" fontId="19" fillId="12" borderId="0" xfId="0" applyFont="1" applyFill="1" applyAlignment="1">
      <alignment horizontal="center"/>
    </xf>
  </cellXfs>
  <cellStyles count="8">
    <cellStyle name="一般" xfId="0" builtinId="0"/>
    <cellStyle name="一般 2" xfId="3"/>
    <cellStyle name="一般 2 2 2" xfId="5"/>
    <cellStyle name="一般 3" xfId="1"/>
    <cellStyle name="一般 4" xfId="4"/>
    <cellStyle name="一般 5" xfId="6"/>
    <cellStyle name="一般 6" xfId="7"/>
    <cellStyle name="一般_Sheet1" xfId="2"/>
  </cellStyles>
  <dxfs count="350"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ont>
        <strike val="0"/>
        <outline val="0"/>
        <shadow val="0"/>
        <u val="none"/>
        <vertAlign val="baseline"/>
        <sz val="14"/>
        <name val=" 微軟正黑體"/>
        <scheme val="none"/>
      </font>
    </dxf>
    <dxf>
      <font>
        <strike val="0"/>
        <outline val="0"/>
        <shadow val="0"/>
        <u val="none"/>
        <vertAlign val="baseline"/>
        <sz val="14"/>
        <name val=" 微軟正黑體"/>
        <scheme val="none"/>
      </font>
    </dxf>
    <dxf>
      <font>
        <strike val="0"/>
        <outline val="0"/>
        <shadow val="0"/>
        <u val="none"/>
        <vertAlign val="baseline"/>
        <sz val="14"/>
        <name val=" 微軟正黑體"/>
        <scheme val="none"/>
      </font>
    </dxf>
    <dxf>
      <font>
        <strike val="0"/>
        <outline val="0"/>
        <shadow val="0"/>
        <u val="none"/>
        <vertAlign val="baseline"/>
        <sz val="14"/>
        <name val=" 微軟正黑體"/>
        <scheme val="none"/>
      </font>
    </dxf>
    <dxf>
      <font>
        <strike val="0"/>
        <outline val="0"/>
        <shadow val="0"/>
        <u val="none"/>
        <vertAlign val="baseline"/>
        <sz val="14"/>
        <name val=" 微軟正黑體"/>
        <scheme val="none"/>
      </font>
    </dxf>
    <dxf>
      <font>
        <strike val="0"/>
        <outline val="0"/>
        <shadow val="0"/>
        <u val="none"/>
        <vertAlign val="baseline"/>
        <sz val="14"/>
        <name val=" 微軟正黑體"/>
        <scheme val="none"/>
      </font>
    </dxf>
    <dxf>
      <font>
        <strike val="0"/>
        <outline val="0"/>
        <shadow val="0"/>
        <u val="none"/>
        <vertAlign val="baseline"/>
        <sz val="14"/>
        <name val=" 微軟正黑體"/>
        <scheme val="none"/>
      </font>
    </dxf>
    <dxf>
      <font>
        <strike val="0"/>
        <outline val="0"/>
        <shadow val="0"/>
        <u val="none"/>
        <vertAlign val="baseline"/>
        <sz val="14"/>
        <name val=" 微軟正黑體"/>
        <scheme val="none"/>
      </font>
    </dxf>
    <dxf>
      <font>
        <strike val="0"/>
        <outline val="0"/>
        <shadow val="0"/>
        <u val="none"/>
        <vertAlign val="baseline"/>
        <sz val="14"/>
        <name val=" 微軟正黑體"/>
        <scheme val="none"/>
      </font>
    </dxf>
    <dxf>
      <font>
        <strike val="0"/>
        <outline val="0"/>
        <shadow val="0"/>
        <u val="none"/>
        <vertAlign val="baseline"/>
        <sz val="14"/>
        <name val=" 微軟正黑體"/>
        <scheme val="none"/>
      </font>
    </dxf>
    <dxf>
      <font>
        <strike val="0"/>
        <outline val="0"/>
        <shadow val="0"/>
        <u val="none"/>
        <vertAlign val="baseline"/>
        <sz val="14"/>
        <name val=" 微軟正黑體"/>
        <scheme val="none"/>
      </font>
    </dxf>
    <dxf>
      <font>
        <strike val="0"/>
        <outline val="0"/>
        <shadow val="0"/>
        <u val="none"/>
        <vertAlign val="baseline"/>
        <sz val="14"/>
        <name val=" 微軟正黑體"/>
        <scheme val="none"/>
      </font>
    </dxf>
    <dxf>
      <font>
        <strike val="0"/>
        <outline val="0"/>
        <shadow val="0"/>
        <u val="none"/>
        <vertAlign val="baseline"/>
        <sz val="14"/>
        <name val=" 微軟正黑體"/>
        <scheme val="none"/>
      </font>
    </dxf>
    <dxf>
      <font>
        <strike val="0"/>
        <outline val="0"/>
        <shadow val="0"/>
        <u val="none"/>
        <vertAlign val="baseline"/>
        <sz val="14"/>
        <name val=" 微軟正黑體"/>
        <scheme val="none"/>
      </font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name val=" 微軟正黑體"/>
        <scheme val="none"/>
      </font>
      <numFmt numFmtId="177" formatCode="yyyy/mm/dd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 微軟正黑體"/>
        <scheme val="none"/>
      </font>
      <numFmt numFmtId="177" formatCode="yyyy/mm/dd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微軟正黑體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微軟正黑體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微軟正黑體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微軟正黑體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微軟正黑體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微軟正黑體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微軟正黑體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微軟正黑體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微軟正黑體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微軟正黑體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微軟正黑體"/>
        <scheme val="none"/>
      </font>
      <numFmt numFmtId="182" formatCode="h:mm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微軟正黑體"/>
        <scheme val="none"/>
      </font>
      <numFmt numFmtId="19" formatCode="yyyy/m/d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微軟正黑體"/>
        <scheme val="none"/>
      </font>
      <numFmt numFmtId="182" formatCode="h:mm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微軟正黑體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微軟正黑體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微軟正黑體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微軟正黑體"/>
        <scheme val="none"/>
      </font>
      <numFmt numFmtId="19" formatCode="yyyy/m/d"/>
      <fill>
        <patternFill patternType="none">
          <fgColor indexed="64"/>
          <bgColor auto="1"/>
        </patternFill>
      </fill>
      <alignment horizontal="center" vertical="center" textRotation="0" indent="0" justifyLastLine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rgb="FF000000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微軟正黑體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微軟正黑體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</dxfs>
  <tableStyles count="0" defaultTableStyle="TableStyleMedium2" defaultPivotStyle="PivotStyleLight16"/>
  <colors>
    <mruColors>
      <color rgb="FFC5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id="1" name="表格1" displayName="表格1" ref="A1:Q72" totalsRowShown="0" headerRowDxfId="218" dataDxfId="217" tableBorderDxfId="216" dataCellStyle="一般 6">
  <autoFilter ref="A1:Q72"/>
  <sortState ref="A2:Q72">
    <sortCondition ref="D72"/>
  </sortState>
  <tableColumns count="17">
    <tableColumn id="1" name="Start Date" dataDxfId="215" dataCellStyle="一般 6"/>
    <tableColumn id="15" name="欄1" dataDxfId="214" dataCellStyle="一般 5">
      <calculatedColumnFormula>表格1[[#This Row],[Start Date]]</calculatedColumnFormula>
    </tableColumn>
    <tableColumn id="16" name="欄2" dataDxfId="213" dataCellStyle="一般 5">
      <calculatedColumnFormula>表格1[[#This Row],[Start Time]]</calculatedColumnFormula>
    </tableColumn>
    <tableColumn id="17" name="欄3" dataDxfId="212" dataCellStyle="一般 5">
      <calculatedColumnFormula>表格1[[#This Row],[欄2]]+表格1[[#This Row],[欄1]]</calculatedColumnFormula>
    </tableColumn>
    <tableColumn id="2" name="Start Time" dataDxfId="211" dataCellStyle="一般 6"/>
    <tableColumn id="3" name="End Date" dataDxfId="210" dataCellStyle="一般 6">
      <calculatedColumnFormula>D2</calculatedColumnFormula>
    </tableColumn>
    <tableColumn id="4" name="End Time" dataDxfId="209" dataCellStyle="一般 6"/>
    <tableColumn id="5" name="Week" dataDxfId="208" dataCellStyle="一般 6"/>
    <tableColumn id="6" name="訓練類別" dataDxfId="207" dataCellStyle="一般 6"/>
    <tableColumn id="7" name="訓練細目" dataDxfId="206" dataCellStyle="一般 6"/>
    <tableColumn id="8" name="主辦單位" dataDxfId="205" dataCellStyle="一般 6"/>
    <tableColumn id="9" name="主題" dataDxfId="204" dataCellStyle="一般 6"/>
    <tableColumn id="10" name="演講者" dataDxfId="203" dataCellStyle="一般 6"/>
    <tableColumn id="11" name="主持人" dataDxfId="202" dataCellStyle="一般 6"/>
    <tableColumn id="12" name="Location" dataDxfId="201" dataCellStyle="一般 6"/>
    <tableColumn id="13" name="需參加人員" dataDxfId="200" dataCellStyle="一般 6"/>
    <tableColumn id="14" name="預估人數" dataDxfId="199" dataCellStyle="一般 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表格3" displayName="表格3" ref="A1:N16" totalsRowShown="0" headerRowDxfId="83" dataDxfId="81" headerRowBorderDxfId="82" tableBorderDxfId="80" headerRowCellStyle="一般 3">
  <autoFilter ref="A1:N16"/>
  <sortState ref="A2:N16">
    <sortCondition ref="A1:A16"/>
  </sortState>
  <tableColumns count="14">
    <tableColumn id="1" name="Start Date" dataDxfId="79"/>
    <tableColumn id="2" name="Start Time" dataDxfId="78"/>
    <tableColumn id="3" name="End Date" dataDxfId="77"/>
    <tableColumn id="4" name="End Time" dataDxfId="76"/>
    <tableColumn id="5" name="星期" dataDxfId="75"/>
    <tableColumn id="6" name="訓練類別" dataDxfId="74"/>
    <tableColumn id="7" name="訓練細目" dataDxfId="73"/>
    <tableColumn id="8" name="主辦單位" dataDxfId="72"/>
    <tableColumn id="9" name="Subject" dataDxfId="71"/>
    <tableColumn id="10" name="演講者" dataDxfId="70"/>
    <tableColumn id="11" name="主持人" dataDxfId="69"/>
    <tableColumn id="12" name="Location" dataDxfId="68"/>
    <tableColumn id="13" name="需參加人員" dataDxfId="67"/>
    <tableColumn id="14" name="預估人數" dataDxfId="6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3"/>
  <sheetViews>
    <sheetView topLeftCell="G31" zoomScale="75" zoomScaleNormal="75" workbookViewId="0">
      <selection activeCell="L45" sqref="L45"/>
    </sheetView>
  </sheetViews>
  <sheetFormatPr defaultColWidth="10.875" defaultRowHeight="39.75" customHeight="1"/>
  <cols>
    <col min="1" max="1" width="20.125" style="15" bestFit="1" customWidth="1"/>
    <col min="2" max="2" width="12.625" style="15" hidden="1" customWidth="1"/>
    <col min="3" max="4" width="17.625" style="15" hidden="1" customWidth="1"/>
    <col min="5" max="5" width="14.5" style="15" bestFit="1" customWidth="1"/>
    <col min="6" max="6" width="14.125" style="15" bestFit="1" customWidth="1"/>
    <col min="7" max="7" width="13.625" style="15" bestFit="1" customWidth="1"/>
    <col min="8" max="8" width="10.5" style="15" bestFit="1" customWidth="1"/>
    <col min="9" max="11" width="13.375" style="15" bestFit="1" customWidth="1"/>
    <col min="12" max="12" width="56.625" style="15" bestFit="1" customWidth="1"/>
    <col min="13" max="13" width="30.5" style="15" bestFit="1" customWidth="1"/>
    <col min="14" max="14" width="16.625" style="15" customWidth="1"/>
    <col min="15" max="15" width="37.5" style="15" customWidth="1"/>
    <col min="16" max="16" width="15" style="15" bestFit="1" customWidth="1"/>
    <col min="17" max="17" width="13.5" style="15" bestFit="1" customWidth="1"/>
    <col min="18" max="16384" width="10.875" style="15"/>
  </cols>
  <sheetData>
    <row r="1" spans="1:37" s="6" customFormat="1" ht="39.75" customHeight="1">
      <c r="A1" s="1" t="s">
        <v>78</v>
      </c>
      <c r="B1" s="2" t="s">
        <v>116</v>
      </c>
      <c r="C1" s="2" t="s">
        <v>117</v>
      </c>
      <c r="D1" s="2" t="s">
        <v>118</v>
      </c>
      <c r="E1" s="3" t="s">
        <v>1</v>
      </c>
      <c r="F1" s="1" t="s">
        <v>2</v>
      </c>
      <c r="G1" s="3" t="s">
        <v>3</v>
      </c>
      <c r="H1" s="4" t="s">
        <v>4</v>
      </c>
      <c r="I1" s="5" t="s">
        <v>5</v>
      </c>
      <c r="J1" s="5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</row>
    <row r="2" spans="1:37" ht="39.75" customHeight="1">
      <c r="A2" s="327">
        <v>45078</v>
      </c>
      <c r="B2" s="25">
        <f>表格1[[#This Row],[Start Date]]</f>
        <v>45078</v>
      </c>
      <c r="C2" s="25">
        <f>表格1[[#This Row],[Start Time]]</f>
        <v>0.52083333333333337</v>
      </c>
      <c r="D2" s="25">
        <f>表格1[[#This Row],[欄2]]+表格1[[#This Row],[欄1]]</f>
        <v>45078.520833333336</v>
      </c>
      <c r="E2" s="328">
        <v>0.52083333333333337</v>
      </c>
      <c r="F2" s="327">
        <f>D2</f>
        <v>45078.520833333336</v>
      </c>
      <c r="G2" s="328">
        <f>E2+TIME(1,0,0)</f>
        <v>0.5625</v>
      </c>
      <c r="H2" s="329">
        <f>D2</f>
        <v>45078.520833333336</v>
      </c>
      <c r="I2" s="330" t="s">
        <v>14</v>
      </c>
      <c r="J2" s="330" t="s">
        <v>15</v>
      </c>
      <c r="K2" s="331" t="s">
        <v>20</v>
      </c>
      <c r="L2" s="331" t="s">
        <v>21</v>
      </c>
      <c r="M2" s="367" t="s">
        <v>104</v>
      </c>
      <c r="N2" s="331" t="s">
        <v>104</v>
      </c>
      <c r="O2" s="331" t="s">
        <v>100</v>
      </c>
      <c r="P2" s="331" t="s">
        <v>143</v>
      </c>
      <c r="Q2" s="332">
        <v>5</v>
      </c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</row>
    <row r="3" spans="1:37" ht="39.75" customHeight="1">
      <c r="A3" s="327">
        <v>45078</v>
      </c>
      <c r="B3" s="25">
        <f>表格1[[#This Row],[Start Date]]</f>
        <v>45078</v>
      </c>
      <c r="C3" s="25">
        <f>表格1[[#This Row],[Start Time]]</f>
        <v>0.5625</v>
      </c>
      <c r="D3" s="25">
        <f>表格1[[#This Row],[欄2]]+表格1[[#This Row],[欄1]]</f>
        <v>45078.5625</v>
      </c>
      <c r="E3" s="328">
        <v>0.5625</v>
      </c>
      <c r="F3" s="327">
        <f>D3</f>
        <v>45078.5625</v>
      </c>
      <c r="G3" s="328">
        <f>E3+TIME(1,0,0)</f>
        <v>0.60416666666666663</v>
      </c>
      <c r="H3" s="329">
        <f>D3</f>
        <v>45078.5625</v>
      </c>
      <c r="I3" s="330" t="s">
        <v>14</v>
      </c>
      <c r="J3" s="330" t="s">
        <v>15</v>
      </c>
      <c r="K3" s="331" t="s">
        <v>20</v>
      </c>
      <c r="L3" s="331" t="s">
        <v>144</v>
      </c>
      <c r="M3" s="367" t="s">
        <v>104</v>
      </c>
      <c r="N3" s="331" t="s">
        <v>104</v>
      </c>
      <c r="O3" s="331" t="s">
        <v>100</v>
      </c>
      <c r="P3" s="331" t="s">
        <v>143</v>
      </c>
      <c r="Q3" s="332">
        <v>44</v>
      </c>
    </row>
    <row r="4" spans="1:37" ht="39.75" customHeight="1">
      <c r="A4" s="36">
        <v>45078</v>
      </c>
      <c r="B4" s="48">
        <f>表格1[[#This Row],[Start Date]]</f>
        <v>45078</v>
      </c>
      <c r="C4" s="45">
        <f>表格1[[#This Row],[Start Time]]</f>
        <v>0.5625</v>
      </c>
      <c r="D4" s="45">
        <f>表格1[[#This Row],[欄2]]+表格1[[#This Row],[欄1]]</f>
        <v>45078.5625</v>
      </c>
      <c r="E4" s="37">
        <v>0.5625</v>
      </c>
      <c r="F4" s="38">
        <f>D4</f>
        <v>45078.5625</v>
      </c>
      <c r="G4" s="37">
        <v>0.6875</v>
      </c>
      <c r="H4" s="505">
        <f>F4</f>
        <v>45078.5625</v>
      </c>
      <c r="I4" s="40" t="s">
        <v>24</v>
      </c>
      <c r="J4" s="40" t="s">
        <v>25</v>
      </c>
      <c r="K4" s="40" t="s">
        <v>69</v>
      </c>
      <c r="L4" s="40" t="s">
        <v>219</v>
      </c>
      <c r="M4" s="40" t="s">
        <v>221</v>
      </c>
      <c r="N4" s="40" t="s">
        <v>221</v>
      </c>
      <c r="O4" s="40" t="s">
        <v>99</v>
      </c>
      <c r="P4" s="40" t="s">
        <v>64</v>
      </c>
      <c r="Q4" s="40">
        <v>50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</row>
    <row r="5" spans="1:37" ht="39.75" customHeight="1">
      <c r="A5" s="71">
        <v>45079</v>
      </c>
      <c r="B5" s="45">
        <f>表格1[[#This Row],[Start Date]]</f>
        <v>45079</v>
      </c>
      <c r="C5" s="45">
        <f>表格1[[#This Row],[Start Time]]</f>
        <v>0.3125</v>
      </c>
      <c r="D5" s="45">
        <f>表格1[[#This Row],[欄2]]+表格1[[#This Row],[欄1]]</f>
        <v>45079.3125</v>
      </c>
      <c r="E5" s="72">
        <v>0.3125</v>
      </c>
      <c r="F5" s="71">
        <f>D5</f>
        <v>45079.3125</v>
      </c>
      <c r="G5" s="61">
        <f>E5+TIME(1,0,0)</f>
        <v>0.35416666666666669</v>
      </c>
      <c r="H5" s="210">
        <f>F5</f>
        <v>45079.3125</v>
      </c>
      <c r="I5" s="63" t="s">
        <v>14</v>
      </c>
      <c r="J5" s="63" t="s">
        <v>15</v>
      </c>
      <c r="K5" s="69" t="s">
        <v>22</v>
      </c>
      <c r="L5" s="73" t="s">
        <v>140</v>
      </c>
      <c r="M5" s="75" t="s">
        <v>141</v>
      </c>
      <c r="N5" s="75" t="s">
        <v>108</v>
      </c>
      <c r="O5" s="68" t="s">
        <v>98</v>
      </c>
      <c r="P5" s="69" t="s">
        <v>42</v>
      </c>
      <c r="Q5" s="76">
        <v>60</v>
      </c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</row>
    <row r="6" spans="1:37" ht="39.75" customHeight="1">
      <c r="A6" s="36">
        <v>45079</v>
      </c>
      <c r="B6" s="48">
        <f>表格1[[#This Row],[Start Date]]</f>
        <v>45079</v>
      </c>
      <c r="C6" s="45">
        <f>表格1[[#This Row],[Start Time]]</f>
        <v>0.33333333333333331</v>
      </c>
      <c r="D6" s="45">
        <f>表格1[[#This Row],[欄2]]+表格1[[#This Row],[欄1]]</f>
        <v>45079.333333333336</v>
      </c>
      <c r="E6" s="37">
        <v>0.33333333333333331</v>
      </c>
      <c r="F6" s="38">
        <f>D6</f>
        <v>45079.333333333336</v>
      </c>
      <c r="G6" s="37">
        <v>0.625</v>
      </c>
      <c r="H6" s="505">
        <f>F6</f>
        <v>45079.333333333336</v>
      </c>
      <c r="I6" s="40" t="s">
        <v>24</v>
      </c>
      <c r="J6" s="40" t="s">
        <v>25</v>
      </c>
      <c r="K6" s="40" t="s">
        <v>69</v>
      </c>
      <c r="L6" s="40" t="s">
        <v>220</v>
      </c>
      <c r="M6" s="371" t="s">
        <v>222</v>
      </c>
      <c r="N6" s="371" t="s">
        <v>222</v>
      </c>
      <c r="O6" s="40" t="s">
        <v>99</v>
      </c>
      <c r="P6" s="40" t="s">
        <v>64</v>
      </c>
      <c r="Q6" s="40">
        <v>50</v>
      </c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</row>
    <row r="7" spans="1:37" ht="39.75" customHeight="1">
      <c r="A7" s="159">
        <v>45079</v>
      </c>
      <c r="B7" s="44">
        <f>表格1[[#This Row],[Start Date]]</f>
        <v>45079</v>
      </c>
      <c r="C7" s="44">
        <f>表格1[[#This Row],[Start Time]]</f>
        <v>0.375</v>
      </c>
      <c r="D7" s="44">
        <f>表格1[[#This Row],[欄2]]+表格1[[#This Row],[欄1]]</f>
        <v>45079.375</v>
      </c>
      <c r="E7" s="178">
        <v>0.375</v>
      </c>
      <c r="F7" s="159">
        <v>45079</v>
      </c>
      <c r="G7" s="178">
        <v>0.41666666666666669</v>
      </c>
      <c r="H7" s="221" t="s">
        <v>68</v>
      </c>
      <c r="I7" s="236" t="s">
        <v>24</v>
      </c>
      <c r="J7" s="236" t="s">
        <v>25</v>
      </c>
      <c r="K7" s="252" t="s">
        <v>176</v>
      </c>
      <c r="L7" s="265" t="s">
        <v>177</v>
      </c>
      <c r="M7" s="252" t="s">
        <v>178</v>
      </c>
      <c r="N7" s="265" t="s">
        <v>178</v>
      </c>
      <c r="O7" s="297" t="s">
        <v>179</v>
      </c>
      <c r="P7" s="265" t="s">
        <v>23</v>
      </c>
      <c r="Q7" s="320">
        <v>15</v>
      </c>
    </row>
    <row r="8" spans="1:37" ht="39.75" customHeight="1">
      <c r="A8" s="479">
        <v>45079</v>
      </c>
      <c r="B8" s="47">
        <f>表格1[[#This Row],[Start Date]]</f>
        <v>45079</v>
      </c>
      <c r="C8" s="47">
        <f>表格1[[#This Row],[Start Time]]</f>
        <v>0.41666666666666669</v>
      </c>
      <c r="D8" s="47">
        <f>表格1[[#This Row],[欄2]]+表格1[[#This Row],[欄1]]</f>
        <v>45079.416666666664</v>
      </c>
      <c r="E8" s="488">
        <v>0.41666666666666669</v>
      </c>
      <c r="F8" s="500">
        <v>45079</v>
      </c>
      <c r="G8" s="181">
        <v>0.45833333333333331</v>
      </c>
      <c r="H8" s="508" t="s">
        <v>68</v>
      </c>
      <c r="I8" s="512" t="s">
        <v>24</v>
      </c>
      <c r="J8" s="512" t="s">
        <v>25</v>
      </c>
      <c r="K8" s="518" t="s">
        <v>176</v>
      </c>
      <c r="L8" s="525" t="s">
        <v>180</v>
      </c>
      <c r="M8" s="530" t="s">
        <v>41</v>
      </c>
      <c r="N8" s="538" t="s">
        <v>178</v>
      </c>
      <c r="O8" s="299" t="s">
        <v>179</v>
      </c>
      <c r="P8" s="282" t="s">
        <v>23</v>
      </c>
      <c r="Q8" s="553">
        <v>15</v>
      </c>
      <c r="R8" s="14"/>
    </row>
    <row r="9" spans="1:37" ht="39.75" customHeight="1">
      <c r="A9" s="50">
        <v>45082</v>
      </c>
      <c r="B9" s="42">
        <f>表格1[[#This Row],[Start Date]]</f>
        <v>45082</v>
      </c>
      <c r="C9" s="42">
        <f>表格1[[#This Row],[Start Time]]</f>
        <v>0.5625</v>
      </c>
      <c r="D9" s="42">
        <f>表格1[[#This Row],[欄2]]+表格1[[#This Row],[欄1]]</f>
        <v>45082.5625</v>
      </c>
      <c r="E9" s="51">
        <v>0.5625</v>
      </c>
      <c r="F9" s="50">
        <f>D9</f>
        <v>45082.5625</v>
      </c>
      <c r="G9" s="51">
        <v>0.60416666666666663</v>
      </c>
      <c r="H9" s="225">
        <f>D9</f>
        <v>45082.5625</v>
      </c>
      <c r="I9" s="53" t="s">
        <v>14</v>
      </c>
      <c r="J9" s="53" t="s">
        <v>15</v>
      </c>
      <c r="K9" s="520" t="s">
        <v>16</v>
      </c>
      <c r="L9" s="54" t="s">
        <v>17</v>
      </c>
      <c r="M9" s="272" t="s">
        <v>218</v>
      </c>
      <c r="N9" s="54" t="s">
        <v>218</v>
      </c>
      <c r="O9" s="54" t="s">
        <v>18</v>
      </c>
      <c r="P9" s="55" t="s">
        <v>19</v>
      </c>
      <c r="Q9" s="56">
        <v>10</v>
      </c>
    </row>
    <row r="10" spans="1:37" ht="39.75" customHeight="1">
      <c r="A10" s="153">
        <v>45082</v>
      </c>
      <c r="B10" s="25">
        <f>表格1[[#This Row],[Start Date]]</f>
        <v>45082</v>
      </c>
      <c r="C10" s="25">
        <f>表格1[[#This Row],[Start Time]]</f>
        <v>0.58333333333333337</v>
      </c>
      <c r="D10" s="25">
        <f>表格1[[#This Row],[欄2]]+表格1[[#This Row],[欄1]]</f>
        <v>45082.583333333336</v>
      </c>
      <c r="E10" s="200">
        <v>0.58333333333333337</v>
      </c>
      <c r="F10" s="156">
        <v>45082</v>
      </c>
      <c r="G10" s="200">
        <v>0.625</v>
      </c>
      <c r="H10" s="211" t="s">
        <v>181</v>
      </c>
      <c r="I10" s="234" t="s">
        <v>14</v>
      </c>
      <c r="J10" s="234" t="s">
        <v>15</v>
      </c>
      <c r="K10" s="246" t="s">
        <v>176</v>
      </c>
      <c r="L10" s="264" t="s">
        <v>182</v>
      </c>
      <c r="M10" s="368" t="s">
        <v>183</v>
      </c>
      <c r="N10" s="285" t="s">
        <v>183</v>
      </c>
      <c r="O10" s="264" t="s">
        <v>184</v>
      </c>
      <c r="P10" s="234" t="s">
        <v>185</v>
      </c>
      <c r="Q10" s="264">
        <v>10</v>
      </c>
    </row>
    <row r="11" spans="1:37" ht="39.75" customHeight="1">
      <c r="A11" s="482">
        <v>45083</v>
      </c>
      <c r="B11" s="48">
        <f>表格1[[#This Row],[Start Date]]</f>
        <v>45083</v>
      </c>
      <c r="C11" s="48">
        <f>表格1[[#This Row],[Start Time]]</f>
        <v>0.32291666666666669</v>
      </c>
      <c r="D11" s="48">
        <f>表格1[[#This Row],[欄2]]+表格1[[#This Row],[欄1]]</f>
        <v>45083.322916666664</v>
      </c>
      <c r="E11" s="494">
        <v>0.32291666666666669</v>
      </c>
      <c r="F11" s="327">
        <f t="shared" ref="F11:F18" si="0">D11</f>
        <v>45083.322916666664</v>
      </c>
      <c r="G11" s="328">
        <f>E11+TIME(1,0,0)</f>
        <v>0.36458333333333337</v>
      </c>
      <c r="H11" s="333">
        <f>D11</f>
        <v>45083.322916666664</v>
      </c>
      <c r="I11" s="514" t="s">
        <v>14</v>
      </c>
      <c r="J11" s="514" t="s">
        <v>15</v>
      </c>
      <c r="K11" s="519" t="s">
        <v>20</v>
      </c>
      <c r="L11" s="519" t="s">
        <v>43</v>
      </c>
      <c r="M11" s="536" t="s">
        <v>44</v>
      </c>
      <c r="N11" s="519" t="s">
        <v>44</v>
      </c>
      <c r="O11" s="331" t="s">
        <v>100</v>
      </c>
      <c r="P11" s="519" t="s">
        <v>42</v>
      </c>
      <c r="Q11" s="555">
        <v>9</v>
      </c>
    </row>
    <row r="12" spans="1:37" ht="39.75" customHeight="1">
      <c r="A12" s="160">
        <v>45084</v>
      </c>
      <c r="B12" s="42">
        <f>表格1[[#This Row],[Start Date]]</f>
        <v>45084</v>
      </c>
      <c r="C12" s="45">
        <f>表格1[[#This Row],[Start Time]]</f>
        <v>0.35416666666666669</v>
      </c>
      <c r="D12" s="45">
        <f>表格1[[#This Row],[欄2]]+表格1[[#This Row],[欄1]]</f>
        <v>45084.354166666664</v>
      </c>
      <c r="E12" s="487">
        <v>0.35416666666666669</v>
      </c>
      <c r="F12" s="499">
        <f t="shared" si="0"/>
        <v>45084.354166666664</v>
      </c>
      <c r="G12" s="202">
        <v>0.38194444444444442</v>
      </c>
      <c r="H12" s="213">
        <v>44622</v>
      </c>
      <c r="I12" s="237" t="s">
        <v>24</v>
      </c>
      <c r="J12" s="237" t="s">
        <v>25</v>
      </c>
      <c r="K12" s="253" t="s">
        <v>31</v>
      </c>
      <c r="L12" s="524" t="s">
        <v>32</v>
      </c>
      <c r="M12" s="279" t="s">
        <v>33</v>
      </c>
      <c r="N12" s="287" t="s">
        <v>155</v>
      </c>
      <c r="O12" s="290" t="s">
        <v>156</v>
      </c>
      <c r="P12" s="267" t="s">
        <v>23</v>
      </c>
      <c r="Q12" s="287">
        <v>20</v>
      </c>
    </row>
    <row r="13" spans="1:37" ht="39.75" customHeight="1">
      <c r="A13" s="481">
        <v>45084</v>
      </c>
      <c r="B13" s="49">
        <f>表格1[[#This Row],[Start Date]]</f>
        <v>45084</v>
      </c>
      <c r="C13" s="49">
        <f>表格1[[#This Row],[Start Time]]</f>
        <v>0.38194444444444442</v>
      </c>
      <c r="D13" s="49">
        <f>表格1[[#This Row],[欄2]]+表格1[[#This Row],[欄1]]</f>
        <v>45084.381944444445</v>
      </c>
      <c r="E13" s="202">
        <v>0.38194444444444442</v>
      </c>
      <c r="F13" s="187">
        <f t="shared" si="0"/>
        <v>45084.381944444445</v>
      </c>
      <c r="G13" s="202">
        <v>0.40972222222222227</v>
      </c>
      <c r="H13" s="213">
        <v>44622</v>
      </c>
      <c r="I13" s="237" t="s">
        <v>24</v>
      </c>
      <c r="J13" s="237" t="s">
        <v>25</v>
      </c>
      <c r="K13" s="253" t="s">
        <v>31</v>
      </c>
      <c r="L13" s="267" t="s">
        <v>34</v>
      </c>
      <c r="M13" s="535" t="s">
        <v>33</v>
      </c>
      <c r="N13" s="267" t="s">
        <v>155</v>
      </c>
      <c r="O13" s="290" t="s">
        <v>156</v>
      </c>
      <c r="P13" s="267" t="s">
        <v>23</v>
      </c>
      <c r="Q13" s="267">
        <v>20</v>
      </c>
    </row>
    <row r="14" spans="1:37" ht="39.75" customHeight="1">
      <c r="A14" s="478">
        <v>45084</v>
      </c>
      <c r="B14" s="48">
        <f>表格1[[#This Row],[Start Date]]</f>
        <v>45084</v>
      </c>
      <c r="C14" s="48">
        <f>表格1[[#This Row],[Start Time]]</f>
        <v>0.40972222222222227</v>
      </c>
      <c r="D14" s="48">
        <f>表格1[[#This Row],[欄2]]+表格1[[#This Row],[欄1]]</f>
        <v>45084.409722222219</v>
      </c>
      <c r="E14" s="486">
        <v>0.40972222222222227</v>
      </c>
      <c r="F14" s="498">
        <f t="shared" si="0"/>
        <v>45084.409722222219</v>
      </c>
      <c r="G14" s="204">
        <v>0.4375</v>
      </c>
      <c r="H14" s="215">
        <v>44622</v>
      </c>
      <c r="I14" s="511" t="s">
        <v>24</v>
      </c>
      <c r="J14" s="511" t="s">
        <v>25</v>
      </c>
      <c r="K14" s="517" t="s">
        <v>31</v>
      </c>
      <c r="L14" s="517" t="s">
        <v>35</v>
      </c>
      <c r="M14" s="529" t="s">
        <v>36</v>
      </c>
      <c r="N14" s="529" t="s">
        <v>37</v>
      </c>
      <c r="O14" s="293" t="s">
        <v>156</v>
      </c>
      <c r="P14" s="529" t="s">
        <v>157</v>
      </c>
      <c r="Q14" s="529">
        <v>20</v>
      </c>
    </row>
    <row r="15" spans="1:37" ht="39.75" customHeight="1">
      <c r="A15" s="480">
        <v>45084</v>
      </c>
      <c r="B15" s="45">
        <f>表格1[[#This Row],[Start Date]]</f>
        <v>45084</v>
      </c>
      <c r="C15" s="45">
        <f>表格1[[#This Row],[Start Time]]</f>
        <v>0.4375</v>
      </c>
      <c r="D15" s="45">
        <f>表格1[[#This Row],[欄2]]+表格1[[#This Row],[欄1]]</f>
        <v>45084.4375</v>
      </c>
      <c r="E15" s="493">
        <v>0.4375</v>
      </c>
      <c r="F15" s="334">
        <f t="shared" si="0"/>
        <v>45084.4375</v>
      </c>
      <c r="G15" s="335">
        <f>E15+TIME(1,0,0)</f>
        <v>0.47916666666666669</v>
      </c>
      <c r="H15" s="336">
        <f>D15</f>
        <v>45084.4375</v>
      </c>
      <c r="I15" s="337" t="s">
        <v>24</v>
      </c>
      <c r="J15" s="338" t="s">
        <v>25</v>
      </c>
      <c r="K15" s="339" t="s">
        <v>20</v>
      </c>
      <c r="L15" s="340" t="s">
        <v>26</v>
      </c>
      <c r="M15" s="369" t="s">
        <v>27</v>
      </c>
      <c r="N15" s="340" t="s">
        <v>57</v>
      </c>
      <c r="O15" s="340" t="s">
        <v>100</v>
      </c>
      <c r="P15" s="340" t="s">
        <v>28</v>
      </c>
      <c r="Q15" s="341">
        <v>9</v>
      </c>
    </row>
    <row r="16" spans="1:37" ht="39.75" customHeight="1">
      <c r="A16" s="477">
        <v>45084</v>
      </c>
      <c r="B16" s="48">
        <f>表格1[[#This Row],[Start Date]]</f>
        <v>45084</v>
      </c>
      <c r="C16" s="48">
        <f>表格1[[#This Row],[Start Time]]</f>
        <v>0.4375</v>
      </c>
      <c r="D16" s="48">
        <f>表格1[[#This Row],[欄2]]+表格1[[#This Row],[欄1]]</f>
        <v>45084.4375</v>
      </c>
      <c r="E16" s="170">
        <v>0.4375</v>
      </c>
      <c r="F16" s="497">
        <f t="shared" si="0"/>
        <v>45084.4375</v>
      </c>
      <c r="G16" s="260">
        <v>0.47916666666666669</v>
      </c>
      <c r="H16" s="507">
        <v>44629</v>
      </c>
      <c r="I16" s="230" t="s">
        <v>14</v>
      </c>
      <c r="J16" s="230" t="s">
        <v>15</v>
      </c>
      <c r="K16" s="249" t="s">
        <v>31</v>
      </c>
      <c r="L16" s="260" t="s">
        <v>102</v>
      </c>
      <c r="M16" s="276" t="s">
        <v>115</v>
      </c>
      <c r="N16" s="276" t="s">
        <v>115</v>
      </c>
      <c r="O16" s="542" t="s">
        <v>103</v>
      </c>
      <c r="P16" s="305" t="s">
        <v>101</v>
      </c>
      <c r="Q16" s="305">
        <v>30</v>
      </c>
    </row>
    <row r="17" spans="1:17" ht="39.75" customHeight="1">
      <c r="A17" s="342">
        <v>45084</v>
      </c>
      <c r="B17" s="48">
        <f>表格1[[#This Row],[Start Date]]</f>
        <v>45084</v>
      </c>
      <c r="C17" s="48">
        <f>表格1[[#This Row],[Start Time]]</f>
        <v>0.47222222222222221</v>
      </c>
      <c r="D17" s="48">
        <f>表格1[[#This Row],[欄2]]+表格1[[#This Row],[欄1]]</f>
        <v>45084.472222222219</v>
      </c>
      <c r="E17" s="492">
        <v>0.47222222222222221</v>
      </c>
      <c r="F17" s="342">
        <f t="shared" si="0"/>
        <v>45084.472222222219</v>
      </c>
      <c r="G17" s="343">
        <f>E17+TIME(1,0,0)</f>
        <v>0.51388888888888884</v>
      </c>
      <c r="H17" s="344">
        <f>D17</f>
        <v>45084.472222222219</v>
      </c>
      <c r="I17" s="345" t="s">
        <v>24</v>
      </c>
      <c r="J17" s="345" t="s">
        <v>25</v>
      </c>
      <c r="K17" s="346" t="s">
        <v>20</v>
      </c>
      <c r="L17" s="346" t="s">
        <v>29</v>
      </c>
      <c r="M17" s="534" t="s">
        <v>30</v>
      </c>
      <c r="N17" s="346" t="s">
        <v>57</v>
      </c>
      <c r="O17" s="545" t="s">
        <v>100</v>
      </c>
      <c r="P17" s="346" t="s">
        <v>28</v>
      </c>
      <c r="Q17" s="347">
        <v>9</v>
      </c>
    </row>
    <row r="18" spans="1:17" s="27" customFormat="1" ht="39.75" customHeight="1">
      <c r="A18" s="50">
        <v>45084</v>
      </c>
      <c r="B18" s="44">
        <f>表格1[[#This Row],[Start Date]]</f>
        <v>45084</v>
      </c>
      <c r="C18" s="44">
        <f>表格1[[#This Row],[Start Time]]</f>
        <v>0.58333333333333337</v>
      </c>
      <c r="D18" s="44">
        <f>表格1[[#This Row],[欄2]]+表格1[[#This Row],[欄1]]</f>
        <v>45084.583333333336</v>
      </c>
      <c r="E18" s="51">
        <v>0.58333333333333337</v>
      </c>
      <c r="F18" s="50">
        <f t="shared" si="0"/>
        <v>45084.583333333336</v>
      </c>
      <c r="G18" s="51">
        <v>0.625</v>
      </c>
      <c r="H18" s="225">
        <f>D18</f>
        <v>45084.583333333336</v>
      </c>
      <c r="I18" s="53" t="s">
        <v>14</v>
      </c>
      <c r="J18" s="53" t="s">
        <v>15</v>
      </c>
      <c r="K18" s="53" t="s">
        <v>16</v>
      </c>
      <c r="L18" s="57" t="s">
        <v>39</v>
      </c>
      <c r="M18" s="54" t="s">
        <v>218</v>
      </c>
      <c r="N18" s="54" t="s">
        <v>218</v>
      </c>
      <c r="O18" s="541" t="s">
        <v>18</v>
      </c>
      <c r="P18" s="55" t="s">
        <v>19</v>
      </c>
      <c r="Q18" s="56">
        <v>10</v>
      </c>
    </row>
    <row r="19" spans="1:17" s="27" customFormat="1" ht="39.75" customHeight="1">
      <c r="A19" s="156">
        <v>45084</v>
      </c>
      <c r="B19" s="25">
        <f>表格1[[#This Row],[Start Date]]</f>
        <v>45084</v>
      </c>
      <c r="C19" s="25">
        <f>表格1[[#This Row],[Start Time]]</f>
        <v>0.625</v>
      </c>
      <c r="D19" s="25">
        <f>表格1[[#This Row],[欄2]]+表格1[[#This Row],[欄1]]</f>
        <v>45084.625</v>
      </c>
      <c r="E19" s="175">
        <v>0.625</v>
      </c>
      <c r="F19" s="192">
        <v>45084</v>
      </c>
      <c r="G19" s="175">
        <v>0.66666666666666663</v>
      </c>
      <c r="H19" s="219" t="s">
        <v>112</v>
      </c>
      <c r="I19" s="234" t="s">
        <v>14</v>
      </c>
      <c r="J19" s="234" t="s">
        <v>15</v>
      </c>
      <c r="K19" s="234" t="s">
        <v>176</v>
      </c>
      <c r="L19" s="264" t="s">
        <v>186</v>
      </c>
      <c r="M19" s="370" t="s">
        <v>187</v>
      </c>
      <c r="N19" s="234" t="s">
        <v>187</v>
      </c>
      <c r="O19" s="544" t="s">
        <v>18</v>
      </c>
      <c r="P19" s="234" t="s">
        <v>19</v>
      </c>
      <c r="Q19" s="318">
        <v>7</v>
      </c>
    </row>
    <row r="20" spans="1:17" s="27" customFormat="1" ht="39.75" customHeight="1">
      <c r="A20" s="476">
        <v>45085</v>
      </c>
      <c r="B20" s="25">
        <f>表格1[[#This Row],[Start Date]]</f>
        <v>45085</v>
      </c>
      <c r="C20" s="25">
        <f>表格1[[#This Row],[Start Time]]</f>
        <v>0.45833333333333331</v>
      </c>
      <c r="D20" s="25">
        <f>表格1[[#This Row],[欄2]]+表格1[[#This Row],[欄1]]</f>
        <v>45085.458333333336</v>
      </c>
      <c r="E20" s="362">
        <v>0.45833333333333331</v>
      </c>
      <c r="F20" s="327">
        <f>D20</f>
        <v>45085.458333333336</v>
      </c>
      <c r="G20" s="362">
        <f>E20+TIME(1,0,0)</f>
        <v>0.5</v>
      </c>
      <c r="H20" s="333">
        <f>D20</f>
        <v>45085.458333333336</v>
      </c>
      <c r="I20" s="364" t="s">
        <v>14</v>
      </c>
      <c r="J20" s="364" t="s">
        <v>15</v>
      </c>
      <c r="K20" s="516" t="s">
        <v>20</v>
      </c>
      <c r="L20" s="365" t="s">
        <v>53</v>
      </c>
      <c r="M20" s="367" t="s">
        <v>54</v>
      </c>
      <c r="N20" s="331" t="s">
        <v>54</v>
      </c>
      <c r="O20" s="516" t="s">
        <v>77</v>
      </c>
      <c r="P20" s="365" t="s">
        <v>42</v>
      </c>
      <c r="Q20" s="366">
        <v>6</v>
      </c>
    </row>
    <row r="21" spans="1:17" s="27" customFormat="1" ht="39.75" customHeight="1">
      <c r="A21" s="327">
        <v>45085</v>
      </c>
      <c r="B21" s="44">
        <f>表格1[[#This Row],[Start Date]]</f>
        <v>45085</v>
      </c>
      <c r="C21" s="44">
        <f>表格1[[#This Row],[Start Time]]</f>
        <v>0.5</v>
      </c>
      <c r="D21" s="44">
        <f>表格1[[#This Row],[欄2]]+表格1[[#This Row],[欄1]]</f>
        <v>45085.5</v>
      </c>
      <c r="E21" s="356">
        <v>0.5</v>
      </c>
      <c r="F21" s="327">
        <f>D21</f>
        <v>45085.5</v>
      </c>
      <c r="G21" s="356">
        <f>E21+TIME(1,0,0)</f>
        <v>0.54166666666666663</v>
      </c>
      <c r="H21" s="333">
        <f>D21</f>
        <v>45085.5</v>
      </c>
      <c r="I21" s="513" t="s">
        <v>14</v>
      </c>
      <c r="J21" s="513" t="s">
        <v>15</v>
      </c>
      <c r="K21" s="516" t="s">
        <v>20</v>
      </c>
      <c r="L21" s="516" t="s">
        <v>145</v>
      </c>
      <c r="M21" s="367" t="s">
        <v>146</v>
      </c>
      <c r="N21" s="331" t="s">
        <v>45</v>
      </c>
      <c r="O21" s="516" t="s">
        <v>100</v>
      </c>
      <c r="P21" s="516" t="s">
        <v>42</v>
      </c>
      <c r="Q21" s="332">
        <v>10</v>
      </c>
    </row>
    <row r="22" spans="1:17" s="27" customFormat="1" ht="39.75" customHeight="1">
      <c r="A22" s="16">
        <v>45085</v>
      </c>
      <c r="B22" s="47">
        <f>表格1[[#This Row],[Start Date]]</f>
        <v>45085</v>
      </c>
      <c r="C22" s="47">
        <f>表格1[[#This Row],[Start Time]]</f>
        <v>0.52083333333333337</v>
      </c>
      <c r="D22" s="47">
        <f>表格1[[#This Row],[欄2]]+表格1[[#This Row],[欄1]]</f>
        <v>45085.520833333336</v>
      </c>
      <c r="E22" s="485">
        <v>0.52083333333333337</v>
      </c>
      <c r="F22" s="496">
        <f>D22</f>
        <v>45085.520833333336</v>
      </c>
      <c r="G22" s="503">
        <f>E22+TIME(1,0,0)</f>
        <v>0.5625</v>
      </c>
      <c r="H22" s="506">
        <f>F22</f>
        <v>45085.520833333336</v>
      </c>
      <c r="I22" s="510" t="s">
        <v>14</v>
      </c>
      <c r="J22" s="510" t="s">
        <v>15</v>
      </c>
      <c r="K22" s="515" t="s">
        <v>22</v>
      </c>
      <c r="L22" s="523" t="s">
        <v>130</v>
      </c>
      <c r="M22" s="278" t="s">
        <v>131</v>
      </c>
      <c r="N22" s="278" t="s">
        <v>131</v>
      </c>
      <c r="O22" s="540" t="s">
        <v>98</v>
      </c>
      <c r="P22" s="515" t="s">
        <v>42</v>
      </c>
      <c r="Q22" s="552">
        <v>60</v>
      </c>
    </row>
    <row r="23" spans="1:17" s="27" customFormat="1" ht="39.75" customHeight="1">
      <c r="A23" s="158">
        <v>45086</v>
      </c>
      <c r="B23" s="48">
        <f>表格1[[#This Row],[Start Date]]</f>
        <v>45086</v>
      </c>
      <c r="C23" s="48">
        <f>表格1[[#This Row],[Start Time]]</f>
        <v>0.3125</v>
      </c>
      <c r="D23" s="48">
        <f>表格1[[#This Row],[欄2]]+表格1[[#This Row],[欄1]]</f>
        <v>45086.3125</v>
      </c>
      <c r="E23" s="176">
        <v>0.3125</v>
      </c>
      <c r="F23" s="193">
        <f>D23</f>
        <v>45086.3125</v>
      </c>
      <c r="G23" s="176">
        <v>0.35416666666666669</v>
      </c>
      <c r="H23" s="220">
        <f>F23</f>
        <v>45086.3125</v>
      </c>
      <c r="I23" s="235" t="s">
        <v>24</v>
      </c>
      <c r="J23" s="235" t="s">
        <v>25</v>
      </c>
      <c r="K23" s="235" t="s">
        <v>69</v>
      </c>
      <c r="L23" s="235" t="s">
        <v>70</v>
      </c>
      <c r="M23" s="372" t="s">
        <v>71</v>
      </c>
      <c r="N23" s="235" t="s">
        <v>71</v>
      </c>
      <c r="O23" s="235" t="s">
        <v>98</v>
      </c>
      <c r="P23" s="235" t="s">
        <v>23</v>
      </c>
      <c r="Q23" s="235">
        <v>50</v>
      </c>
    </row>
    <row r="24" spans="1:17" s="27" customFormat="1" ht="39.75" customHeight="1">
      <c r="A24" s="96">
        <v>45086</v>
      </c>
      <c r="B24" s="45">
        <f>表格1[[#This Row],[Start Date]]</f>
        <v>45086</v>
      </c>
      <c r="C24" s="45">
        <f>表格1[[#This Row],[Start Time]]</f>
        <v>0.375</v>
      </c>
      <c r="D24" s="45">
        <f>表格1[[#This Row],[欄2]]+表格1[[#This Row],[欄1]]</f>
        <v>45086.375</v>
      </c>
      <c r="E24" s="99">
        <v>0.375</v>
      </c>
      <c r="F24" s="100">
        <v>45086</v>
      </c>
      <c r="G24" s="99">
        <v>0.45833333333333331</v>
      </c>
      <c r="H24" s="101" t="s">
        <v>68</v>
      </c>
      <c r="I24" s="97" t="s">
        <v>14</v>
      </c>
      <c r="J24" s="97" t="s">
        <v>15</v>
      </c>
      <c r="K24" s="97" t="s">
        <v>176</v>
      </c>
      <c r="L24" s="98" t="s">
        <v>188</v>
      </c>
      <c r="M24" s="98" t="s">
        <v>189</v>
      </c>
      <c r="N24" s="537" t="s">
        <v>190</v>
      </c>
      <c r="O24" s="98" t="s">
        <v>100</v>
      </c>
      <c r="P24" s="97" t="s">
        <v>42</v>
      </c>
      <c r="Q24" s="104">
        <v>30</v>
      </c>
    </row>
    <row r="25" spans="1:17" s="27" customFormat="1" ht="39.75" customHeight="1">
      <c r="A25" s="158">
        <v>45086</v>
      </c>
      <c r="B25" s="48">
        <f>表格1[[#This Row],[Start Date]]</f>
        <v>45086</v>
      </c>
      <c r="C25" s="48">
        <f>表格1[[#This Row],[Start Time]]</f>
        <v>0.45833333333333331</v>
      </c>
      <c r="D25" s="48">
        <f>表格1[[#This Row],[欄2]]+表格1[[#This Row],[欄1]]</f>
        <v>45086.458333333336</v>
      </c>
      <c r="E25" s="176">
        <v>0.45833333333333331</v>
      </c>
      <c r="F25" s="193">
        <f>D25</f>
        <v>45086.458333333336</v>
      </c>
      <c r="G25" s="176">
        <v>0.5</v>
      </c>
      <c r="H25" s="220">
        <f>F25</f>
        <v>45086.458333333336</v>
      </c>
      <c r="I25" s="235" t="s">
        <v>24</v>
      </c>
      <c r="J25" s="235" t="s">
        <v>25</v>
      </c>
      <c r="K25" s="235" t="s">
        <v>69</v>
      </c>
      <c r="L25" s="235" t="s">
        <v>72</v>
      </c>
      <c r="M25" s="373" t="s">
        <v>37</v>
      </c>
      <c r="N25" s="286" t="s">
        <v>37</v>
      </c>
      <c r="O25" s="235" t="s">
        <v>97</v>
      </c>
      <c r="P25" s="235" t="s">
        <v>28</v>
      </c>
      <c r="Q25" s="319">
        <v>10</v>
      </c>
    </row>
    <row r="26" spans="1:17" s="27" customFormat="1" ht="39.75" customHeight="1">
      <c r="A26" s="96">
        <v>45086</v>
      </c>
      <c r="B26" s="45">
        <f>表格1[[#This Row],[Start Date]]</f>
        <v>45086</v>
      </c>
      <c r="C26" s="45">
        <f>表格1[[#This Row],[Start Time]]</f>
        <v>0.45833333333333331</v>
      </c>
      <c r="D26" s="45">
        <f>表格1[[#This Row],[欄2]]+表格1[[#This Row],[欄1]]</f>
        <v>45086.458333333336</v>
      </c>
      <c r="E26" s="99">
        <v>0.45833333333333331</v>
      </c>
      <c r="F26" s="100">
        <v>45086</v>
      </c>
      <c r="G26" s="99">
        <v>0.4861111111111111</v>
      </c>
      <c r="H26" s="101" t="s">
        <v>68</v>
      </c>
      <c r="I26" s="97" t="s">
        <v>14</v>
      </c>
      <c r="J26" s="97" t="s">
        <v>15</v>
      </c>
      <c r="K26" s="97" t="s">
        <v>176</v>
      </c>
      <c r="L26" s="98" t="s">
        <v>191</v>
      </c>
      <c r="M26" s="266" t="s">
        <v>192</v>
      </c>
      <c r="N26" s="98" t="s">
        <v>192</v>
      </c>
      <c r="O26" s="98" t="s">
        <v>100</v>
      </c>
      <c r="P26" s="97" t="s">
        <v>193</v>
      </c>
      <c r="Q26" s="102">
        <v>15</v>
      </c>
    </row>
    <row r="27" spans="1:17" s="27" customFormat="1" ht="39.75" customHeight="1">
      <c r="A27" s="158">
        <v>45086</v>
      </c>
      <c r="B27" s="48">
        <f>表格1[[#This Row],[Start Date]]</f>
        <v>45086</v>
      </c>
      <c r="C27" s="48">
        <f>表格1[[#This Row],[Start Time]]</f>
        <v>0.5</v>
      </c>
      <c r="D27" s="48">
        <f>表格1[[#This Row],[欄2]]+表格1[[#This Row],[欄1]]</f>
        <v>45086.5</v>
      </c>
      <c r="E27" s="176">
        <v>0.5</v>
      </c>
      <c r="F27" s="193">
        <f>D27</f>
        <v>45086.5</v>
      </c>
      <c r="G27" s="176">
        <v>0.54166666666666663</v>
      </c>
      <c r="H27" s="220">
        <f>F27</f>
        <v>45086.5</v>
      </c>
      <c r="I27" s="235" t="s">
        <v>24</v>
      </c>
      <c r="J27" s="235" t="s">
        <v>25</v>
      </c>
      <c r="K27" s="235" t="s">
        <v>69</v>
      </c>
      <c r="L27" s="235" t="s">
        <v>73</v>
      </c>
      <c r="M27" s="372" t="s">
        <v>74</v>
      </c>
      <c r="N27" s="235" t="s">
        <v>71</v>
      </c>
      <c r="O27" s="235" t="s">
        <v>98</v>
      </c>
      <c r="P27" s="235" t="s">
        <v>28</v>
      </c>
      <c r="Q27" s="235">
        <v>10</v>
      </c>
    </row>
    <row r="28" spans="1:17" s="27" customFormat="1" ht="39.75" customHeight="1">
      <c r="A28" s="155">
        <v>45089</v>
      </c>
      <c r="B28" s="44">
        <f>表格1[[#This Row],[Start Date]]</f>
        <v>45089</v>
      </c>
      <c r="C28" s="44">
        <f>表格1[[#This Row],[Start Time]]</f>
        <v>0.51041666666666663</v>
      </c>
      <c r="D28" s="44">
        <f>表格1[[#This Row],[欄2]]+表格1[[#This Row],[欄1]]</f>
        <v>45089.510416666664</v>
      </c>
      <c r="E28" s="168">
        <v>0.51041666666666663</v>
      </c>
      <c r="F28" s="186">
        <f>D28</f>
        <v>45089.510416666664</v>
      </c>
      <c r="G28" s="201">
        <f>E28+TIME(1,0,0)</f>
        <v>0.55208333333333326</v>
      </c>
      <c r="H28" s="212">
        <f>F28</f>
        <v>45089.510416666664</v>
      </c>
      <c r="I28" s="228" t="s">
        <v>14</v>
      </c>
      <c r="J28" s="228" t="s">
        <v>15</v>
      </c>
      <c r="K28" s="247" t="s">
        <v>22</v>
      </c>
      <c r="L28" s="247" t="s">
        <v>124</v>
      </c>
      <c r="M28" s="275" t="s">
        <v>132</v>
      </c>
      <c r="N28" s="275" t="s">
        <v>109</v>
      </c>
      <c r="O28" s="247" t="s">
        <v>99</v>
      </c>
      <c r="P28" s="304" t="s">
        <v>42</v>
      </c>
      <c r="Q28" s="315">
        <v>60</v>
      </c>
    </row>
    <row r="29" spans="1:17" s="27" customFormat="1" ht="39.75" customHeight="1">
      <c r="A29" s="96">
        <v>45089</v>
      </c>
      <c r="B29" s="42">
        <f>表格1[[#This Row],[Start Date]]</f>
        <v>45089</v>
      </c>
      <c r="C29" s="42">
        <f>表格1[[#This Row],[Start Time]]</f>
        <v>0.625</v>
      </c>
      <c r="D29" s="42">
        <f>表格1[[#This Row],[欄2]]+表格1[[#This Row],[欄1]]</f>
        <v>45089.625</v>
      </c>
      <c r="E29" s="99">
        <v>0.625</v>
      </c>
      <c r="F29" s="100">
        <v>45089</v>
      </c>
      <c r="G29" s="99">
        <v>0.66666666666666663</v>
      </c>
      <c r="H29" s="101" t="s">
        <v>181</v>
      </c>
      <c r="I29" s="97" t="s">
        <v>14</v>
      </c>
      <c r="J29" s="97" t="s">
        <v>15</v>
      </c>
      <c r="K29" s="97" t="s">
        <v>176</v>
      </c>
      <c r="L29" s="98" t="s">
        <v>194</v>
      </c>
      <c r="M29" s="374" t="s">
        <v>195</v>
      </c>
      <c r="N29" s="97" t="s">
        <v>195</v>
      </c>
      <c r="O29" s="98" t="s">
        <v>18</v>
      </c>
      <c r="P29" s="103" t="s">
        <v>19</v>
      </c>
      <c r="Q29" s="102">
        <v>7</v>
      </c>
    </row>
    <row r="30" spans="1:17" s="27" customFormat="1" ht="39.75" customHeight="1">
      <c r="A30" s="154">
        <v>45091</v>
      </c>
      <c r="B30" s="25">
        <f>表格1[[#This Row],[Start Date]]</f>
        <v>45091</v>
      </c>
      <c r="C30" s="25">
        <f>表格1[[#This Row],[Start Time]]</f>
        <v>0.3125</v>
      </c>
      <c r="D30" s="25">
        <f>表格1[[#This Row],[欄2]]+表格1[[#This Row],[欄1]]</f>
        <v>45091.3125</v>
      </c>
      <c r="E30" s="168">
        <v>0.3125</v>
      </c>
      <c r="F30" s="186">
        <f t="shared" ref="F30:F38" si="1">D30</f>
        <v>45091.3125</v>
      </c>
      <c r="G30" s="201">
        <f>E30+TIME(1,0,0)</f>
        <v>0.35416666666666669</v>
      </c>
      <c r="H30" s="212">
        <f>F30</f>
        <v>45091.3125</v>
      </c>
      <c r="I30" s="228" t="s">
        <v>14</v>
      </c>
      <c r="J30" s="228" t="s">
        <v>15</v>
      </c>
      <c r="K30" s="247" t="s">
        <v>22</v>
      </c>
      <c r="L30" s="259" t="s">
        <v>125</v>
      </c>
      <c r="M30" s="275" t="s">
        <v>63</v>
      </c>
      <c r="N30" s="275" t="s">
        <v>63</v>
      </c>
      <c r="O30" s="247" t="s">
        <v>99</v>
      </c>
      <c r="P30" s="247" t="s">
        <v>64</v>
      </c>
      <c r="Q30" s="315">
        <v>60</v>
      </c>
    </row>
    <row r="31" spans="1:17" s="27" customFormat="1" ht="39.75" customHeight="1">
      <c r="A31" s="157">
        <v>45091</v>
      </c>
      <c r="B31" s="25">
        <f>表格1[[#This Row],[Start Date]]</f>
        <v>45091</v>
      </c>
      <c r="C31" s="25">
        <f>表格1[[#This Row],[Start Time]]</f>
        <v>0.375</v>
      </c>
      <c r="D31" s="25">
        <f>表格1[[#This Row],[欄2]]+表格1[[#This Row],[欄1]]</f>
        <v>45091.375</v>
      </c>
      <c r="E31" s="179">
        <v>0.375</v>
      </c>
      <c r="F31" s="190">
        <f t="shared" si="1"/>
        <v>45091.375</v>
      </c>
      <c r="G31" s="172">
        <v>0.41666666666666669</v>
      </c>
      <c r="H31" s="217">
        <v>44629</v>
      </c>
      <c r="I31" s="232" t="s">
        <v>14</v>
      </c>
      <c r="J31" s="232" t="s">
        <v>15</v>
      </c>
      <c r="K31" s="250" t="s">
        <v>31</v>
      </c>
      <c r="L31" s="270" t="s">
        <v>46</v>
      </c>
      <c r="M31" s="270" t="s">
        <v>158</v>
      </c>
      <c r="N31" s="270" t="s">
        <v>159</v>
      </c>
      <c r="O31" s="301" t="s">
        <v>156</v>
      </c>
      <c r="P31" s="262" t="s">
        <v>101</v>
      </c>
      <c r="Q31" s="262">
        <v>30</v>
      </c>
    </row>
    <row r="32" spans="1:17" ht="39.75" customHeight="1">
      <c r="A32" s="157">
        <v>45091</v>
      </c>
      <c r="B32" s="25">
        <f>表格1[[#This Row],[Start Date]]</f>
        <v>45091</v>
      </c>
      <c r="C32" s="25">
        <f>表格1[[#This Row],[Start Time]]</f>
        <v>0.45833333333333331</v>
      </c>
      <c r="D32" s="25">
        <f>表格1[[#This Row],[欄2]]+表格1[[#This Row],[欄1]]</f>
        <v>45091.458333333336</v>
      </c>
      <c r="E32" s="172">
        <v>0.45833333333333331</v>
      </c>
      <c r="F32" s="190">
        <f t="shared" si="1"/>
        <v>45091.458333333336</v>
      </c>
      <c r="G32" s="172">
        <v>0.5</v>
      </c>
      <c r="H32" s="217">
        <v>44650</v>
      </c>
      <c r="I32" s="232" t="s">
        <v>14</v>
      </c>
      <c r="J32" s="232" t="s">
        <v>15</v>
      </c>
      <c r="K32" s="250" t="s">
        <v>48</v>
      </c>
      <c r="L32" s="262" t="s">
        <v>113</v>
      </c>
      <c r="M32" s="270" t="s">
        <v>160</v>
      </c>
      <c r="N32" s="270" t="s">
        <v>160</v>
      </c>
      <c r="O32" s="262" t="s">
        <v>161</v>
      </c>
      <c r="P32" s="262" t="s">
        <v>50</v>
      </c>
      <c r="Q32" s="262">
        <v>10</v>
      </c>
    </row>
    <row r="33" spans="1:17" ht="39.75" customHeight="1">
      <c r="A33" s="157">
        <v>45091</v>
      </c>
      <c r="B33" s="43">
        <f>表格1[[#This Row],[Start Date]]</f>
        <v>45091</v>
      </c>
      <c r="C33" s="43">
        <f>表格1[[#This Row],[Start Time]]</f>
        <v>0.45833333333333331</v>
      </c>
      <c r="D33" s="43">
        <f>表格1[[#This Row],[欄2]]+表格1[[#This Row],[欄1]]</f>
        <v>45091.458333333336</v>
      </c>
      <c r="E33" s="172">
        <v>0.45833333333333331</v>
      </c>
      <c r="F33" s="100">
        <f t="shared" si="1"/>
        <v>45091.458333333336</v>
      </c>
      <c r="G33" s="172">
        <v>0.5</v>
      </c>
      <c r="H33" s="217">
        <v>44650</v>
      </c>
      <c r="I33" s="232" t="s">
        <v>14</v>
      </c>
      <c r="J33" s="232" t="s">
        <v>15</v>
      </c>
      <c r="K33" s="250" t="s">
        <v>51</v>
      </c>
      <c r="L33" s="262" t="s">
        <v>111</v>
      </c>
      <c r="M33" s="533" t="s">
        <v>110</v>
      </c>
      <c r="N33" s="539" t="s">
        <v>110</v>
      </c>
      <c r="O33" s="262" t="s">
        <v>49</v>
      </c>
      <c r="P33" s="548" t="s">
        <v>52</v>
      </c>
      <c r="Q33" s="548">
        <v>5</v>
      </c>
    </row>
    <row r="34" spans="1:17" ht="39.75" customHeight="1">
      <c r="A34" s="162">
        <v>45091</v>
      </c>
      <c r="B34" s="25">
        <f>表格1[[#This Row],[Start Date]]</f>
        <v>45091</v>
      </c>
      <c r="C34" s="25">
        <f>表格1[[#This Row],[Start Time]]</f>
        <v>0.5</v>
      </c>
      <c r="D34" s="25">
        <f>表格1[[#This Row],[欄2]]+表格1[[#This Row],[欄1]]</f>
        <v>45091.5</v>
      </c>
      <c r="E34" s="182">
        <v>0.5</v>
      </c>
      <c r="F34" s="193">
        <f t="shared" si="1"/>
        <v>45091.5</v>
      </c>
      <c r="G34" s="182">
        <v>0.54166666666666663</v>
      </c>
      <c r="H34" s="220">
        <f>F34</f>
        <v>45091.5</v>
      </c>
      <c r="I34" s="240" t="s">
        <v>96</v>
      </c>
      <c r="J34" s="244" t="s">
        <v>40</v>
      </c>
      <c r="K34" s="240" t="s">
        <v>16</v>
      </c>
      <c r="L34" s="269" t="s">
        <v>216</v>
      </c>
      <c r="M34" s="528" t="s">
        <v>87</v>
      </c>
      <c r="N34" s="283" t="s">
        <v>87</v>
      </c>
      <c r="O34" s="610" t="s">
        <v>241</v>
      </c>
      <c r="P34" s="546" t="s">
        <v>217</v>
      </c>
      <c r="Q34" s="551">
        <v>45</v>
      </c>
    </row>
    <row r="35" spans="1:17" ht="39.75" customHeight="1">
      <c r="A35" s="164">
        <v>45091</v>
      </c>
      <c r="B35" s="25">
        <f>表格1[[#This Row],[Start Date]]</f>
        <v>45091</v>
      </c>
      <c r="C35" s="25">
        <f>表格1[[#This Row],[Start Time]]</f>
        <v>0.58333333333333337</v>
      </c>
      <c r="D35" s="25">
        <f>表格1[[#This Row],[欄2]]+表格1[[#This Row],[欄1]]</f>
        <v>45091.583333333336</v>
      </c>
      <c r="E35" s="183">
        <v>0.58333333333333337</v>
      </c>
      <c r="F35" s="197">
        <f t="shared" si="1"/>
        <v>45091.583333333336</v>
      </c>
      <c r="G35" s="183">
        <v>0.625</v>
      </c>
      <c r="H35" s="224" t="s">
        <v>107</v>
      </c>
      <c r="I35" s="241" t="s">
        <v>14</v>
      </c>
      <c r="J35" s="241" t="s">
        <v>15</v>
      </c>
      <c r="K35" s="241" t="s">
        <v>16</v>
      </c>
      <c r="L35" s="271" t="s">
        <v>39</v>
      </c>
      <c r="M35" s="302" t="s">
        <v>218</v>
      </c>
      <c r="N35" s="302" t="s">
        <v>218</v>
      </c>
      <c r="O35" s="302" t="s">
        <v>18</v>
      </c>
      <c r="P35" s="547" t="s">
        <v>19</v>
      </c>
      <c r="Q35" s="554">
        <v>10</v>
      </c>
    </row>
    <row r="36" spans="1:17" ht="39.75" customHeight="1">
      <c r="A36" s="348">
        <v>45092</v>
      </c>
      <c r="B36" s="45">
        <f>表格1[[#This Row],[Start Date]]</f>
        <v>45092</v>
      </c>
      <c r="C36" s="45">
        <f>表格1[[#This Row],[Start Time]]</f>
        <v>0.5</v>
      </c>
      <c r="D36" s="45">
        <f>表格1[[#This Row],[欄2]]+表格1[[#This Row],[欄1]]</f>
        <v>45092.5</v>
      </c>
      <c r="E36" s="349">
        <v>0.5</v>
      </c>
      <c r="F36" s="350">
        <f t="shared" si="1"/>
        <v>45092.5</v>
      </c>
      <c r="G36" s="349">
        <f>E36+TIME(1,0,0)</f>
        <v>0.54166666666666663</v>
      </c>
      <c r="H36" s="351">
        <f>D36</f>
        <v>45092.5</v>
      </c>
      <c r="I36" s="352" t="s">
        <v>14</v>
      </c>
      <c r="J36" s="352" t="s">
        <v>15</v>
      </c>
      <c r="K36" s="353" t="s">
        <v>20</v>
      </c>
      <c r="L36" s="353" t="s">
        <v>147</v>
      </c>
      <c r="M36" s="527" t="s">
        <v>148</v>
      </c>
      <c r="N36" s="353" t="s">
        <v>45</v>
      </c>
      <c r="O36" s="353" t="s">
        <v>100</v>
      </c>
      <c r="P36" s="353" t="s">
        <v>42</v>
      </c>
      <c r="Q36" s="550">
        <v>10</v>
      </c>
    </row>
    <row r="37" spans="1:17" ht="39.75" customHeight="1">
      <c r="A37" s="151">
        <v>45092</v>
      </c>
      <c r="B37" s="44">
        <f>表格1[[#This Row],[Start Date]]</f>
        <v>45092</v>
      </c>
      <c r="C37" s="44">
        <f>表格1[[#This Row],[Start Time]]</f>
        <v>0.54166666666666663</v>
      </c>
      <c r="D37" s="44">
        <f>表格1[[#This Row],[欄2]]+表格1[[#This Row],[欄1]]</f>
        <v>45092.541666666664</v>
      </c>
      <c r="E37" s="491">
        <v>0.54166666666666663</v>
      </c>
      <c r="F37" s="502">
        <f t="shared" si="1"/>
        <v>45092.541666666664</v>
      </c>
      <c r="G37" s="491">
        <v>0.58333333333333337</v>
      </c>
      <c r="H37" s="208">
        <v>44630</v>
      </c>
      <c r="I37" s="226" t="s">
        <v>14</v>
      </c>
      <c r="J37" s="226" t="s">
        <v>15</v>
      </c>
      <c r="K37" s="245" t="s">
        <v>31</v>
      </c>
      <c r="L37" s="289" t="s">
        <v>38</v>
      </c>
      <c r="M37" s="532" t="s">
        <v>162</v>
      </c>
      <c r="N37" s="532" t="s">
        <v>163</v>
      </c>
      <c r="O37" s="543" t="s">
        <v>18</v>
      </c>
      <c r="P37" s="226" t="s">
        <v>114</v>
      </c>
      <c r="Q37" s="289">
        <v>5</v>
      </c>
    </row>
    <row r="38" spans="1:17" ht="39.75" customHeight="1">
      <c r="A38" s="71">
        <v>45093</v>
      </c>
      <c r="B38" s="47">
        <f>表格1[[#This Row],[Start Date]]</f>
        <v>45093</v>
      </c>
      <c r="C38" s="47">
        <f>表格1[[#This Row],[Start Time]]</f>
        <v>0.3125</v>
      </c>
      <c r="D38" s="47">
        <f>表格1[[#This Row],[欄2]]+表格1[[#This Row],[欄1]]</f>
        <v>45093.3125</v>
      </c>
      <c r="E38" s="484">
        <v>0.3125</v>
      </c>
      <c r="F38" s="495">
        <f t="shared" si="1"/>
        <v>45093.3125</v>
      </c>
      <c r="G38" s="205">
        <f>E38+TIME(1,0,0)</f>
        <v>0.35416666666666669</v>
      </c>
      <c r="H38" s="62">
        <f>F38</f>
        <v>45093.3125</v>
      </c>
      <c r="I38" s="509" t="s">
        <v>14</v>
      </c>
      <c r="J38" s="509" t="s">
        <v>15</v>
      </c>
      <c r="K38" s="255" t="s">
        <v>22</v>
      </c>
      <c r="L38" s="522" t="s">
        <v>215</v>
      </c>
      <c r="M38" s="74" t="s">
        <v>214</v>
      </c>
      <c r="N38" s="74" t="s">
        <v>108</v>
      </c>
      <c r="O38" s="300" t="s">
        <v>98</v>
      </c>
      <c r="P38" s="255" t="s">
        <v>42</v>
      </c>
      <c r="Q38" s="549">
        <v>60</v>
      </c>
    </row>
    <row r="39" spans="1:17" ht="39.75" customHeight="1">
      <c r="A39" s="151">
        <v>45093</v>
      </c>
      <c r="B39" s="44">
        <f>表格1[[#This Row],[Start Date]]</f>
        <v>45093</v>
      </c>
      <c r="C39" s="45">
        <f>表格1[[#This Row],[Start Time]]</f>
        <v>0.35416666666666669</v>
      </c>
      <c r="D39" s="45">
        <f>表格1[[#This Row],[欄2]]+表格1[[#This Row],[欄1]]</f>
        <v>45093.354166666664</v>
      </c>
      <c r="E39" s="490">
        <v>0.35416666666666669</v>
      </c>
      <c r="F39" s="501">
        <v>45093</v>
      </c>
      <c r="G39" s="165">
        <v>0.39583333333333331</v>
      </c>
      <c r="H39" s="214">
        <v>45093</v>
      </c>
      <c r="I39" s="229" t="s">
        <v>14</v>
      </c>
      <c r="J39" s="229" t="s">
        <v>15</v>
      </c>
      <c r="K39" s="248" t="s">
        <v>31</v>
      </c>
      <c r="L39" s="526" t="s">
        <v>164</v>
      </c>
      <c r="M39" s="531" t="s">
        <v>163</v>
      </c>
      <c r="N39" s="531" t="s">
        <v>163</v>
      </c>
      <c r="O39" s="291" t="s">
        <v>165</v>
      </c>
      <c r="P39" s="531" t="s">
        <v>23</v>
      </c>
      <c r="Q39" s="531">
        <v>5</v>
      </c>
    </row>
    <row r="40" spans="1:17" ht="39.75" customHeight="1">
      <c r="A40" s="50">
        <v>45093</v>
      </c>
      <c r="B40" s="42">
        <f>表格1[[#This Row],[Start Date]]</f>
        <v>45093</v>
      </c>
      <c r="C40" s="42">
        <f>表格1[[#This Row],[Start Time]]</f>
        <v>0.375</v>
      </c>
      <c r="D40" s="42">
        <f>表格1[[#This Row],[欄2]]+表格1[[#This Row],[欄1]]</f>
        <v>45093.375</v>
      </c>
      <c r="E40" s="180">
        <v>0.375</v>
      </c>
      <c r="F40" s="195">
        <f>D40</f>
        <v>45093.375</v>
      </c>
      <c r="G40" s="184">
        <v>0.41666666666666669</v>
      </c>
      <c r="H40" s="222">
        <f>D40</f>
        <v>45093.375</v>
      </c>
      <c r="I40" s="238" t="s">
        <v>14</v>
      </c>
      <c r="J40" s="238" t="s">
        <v>15</v>
      </c>
      <c r="K40" s="238" t="s">
        <v>16</v>
      </c>
      <c r="L40" s="281" t="s">
        <v>55</v>
      </c>
      <c r="M40" s="281" t="s">
        <v>218</v>
      </c>
      <c r="N40" s="281" t="s">
        <v>218</v>
      </c>
      <c r="O40" s="281" t="s">
        <v>18</v>
      </c>
      <c r="P40" s="308" t="s">
        <v>19</v>
      </c>
      <c r="Q40" s="321">
        <v>10</v>
      </c>
    </row>
    <row r="41" spans="1:17" ht="39.75" customHeight="1">
      <c r="A41" s="156">
        <v>45093</v>
      </c>
      <c r="B41" s="44">
        <f>表格1[[#This Row],[Start Date]]</f>
        <v>45093</v>
      </c>
      <c r="C41" s="44">
        <f>表格1[[#This Row],[Start Time]]</f>
        <v>0.375</v>
      </c>
      <c r="D41" s="44">
        <f>表格1[[#This Row],[欄2]]+表格1[[#This Row],[欄1]]</f>
        <v>45093.375</v>
      </c>
      <c r="E41" s="171">
        <v>0.375</v>
      </c>
      <c r="F41" s="189">
        <v>45093</v>
      </c>
      <c r="G41" s="206">
        <v>0.45833333333333331</v>
      </c>
      <c r="H41" s="216" t="s">
        <v>68</v>
      </c>
      <c r="I41" s="231" t="s">
        <v>14</v>
      </c>
      <c r="J41" s="231" t="s">
        <v>15</v>
      </c>
      <c r="K41" s="231" t="s">
        <v>176</v>
      </c>
      <c r="L41" s="261" t="s">
        <v>196</v>
      </c>
      <c r="M41" s="261" t="s">
        <v>197</v>
      </c>
      <c r="N41" s="261" t="s">
        <v>62</v>
      </c>
      <c r="O41" s="261" t="s">
        <v>100</v>
      </c>
      <c r="P41" s="231" t="s">
        <v>42</v>
      </c>
      <c r="Q41" s="316">
        <v>30</v>
      </c>
    </row>
    <row r="42" spans="1:17" ht="39.75" customHeight="1">
      <c r="A42" s="156">
        <v>45093</v>
      </c>
      <c r="B42" s="25">
        <f>表格1[[#This Row],[Start Date]]</f>
        <v>45093</v>
      </c>
      <c r="C42" s="25">
        <f>表格1[[#This Row],[Start Time]]</f>
        <v>0.45833333333333331</v>
      </c>
      <c r="D42" s="25">
        <f>表格1[[#This Row],[欄2]]+表格1[[#This Row],[欄1]]</f>
        <v>45093.458333333336</v>
      </c>
      <c r="E42" s="171">
        <v>0.45833333333333331</v>
      </c>
      <c r="F42" s="189">
        <v>45093</v>
      </c>
      <c r="G42" s="206">
        <v>0.4861111111111111</v>
      </c>
      <c r="H42" s="216" t="s">
        <v>68</v>
      </c>
      <c r="I42" s="231" t="s">
        <v>14</v>
      </c>
      <c r="J42" s="231" t="s">
        <v>15</v>
      </c>
      <c r="K42" s="231" t="s">
        <v>176</v>
      </c>
      <c r="L42" s="261" t="s">
        <v>198</v>
      </c>
      <c r="M42" s="261" t="s">
        <v>199</v>
      </c>
      <c r="N42" s="261" t="s">
        <v>200</v>
      </c>
      <c r="O42" s="261" t="s">
        <v>100</v>
      </c>
      <c r="P42" s="231" t="s">
        <v>42</v>
      </c>
      <c r="Q42" s="316">
        <v>30</v>
      </c>
    </row>
    <row r="43" spans="1:17" ht="39.75" customHeight="1">
      <c r="A43" s="156">
        <v>45093</v>
      </c>
      <c r="B43" s="42">
        <f>表格1[[#This Row],[Start Date]]</f>
        <v>45093</v>
      </c>
      <c r="C43" s="45">
        <f>表格1[[#This Row],[Start Time]]</f>
        <v>0.4861111111111111</v>
      </c>
      <c r="D43" s="45">
        <f>表格1[[#This Row],[欄2]]+表格1[[#This Row],[欄1]]</f>
        <v>45093.486111111109</v>
      </c>
      <c r="E43" s="171">
        <v>0.4861111111111111</v>
      </c>
      <c r="F43" s="189">
        <v>45093</v>
      </c>
      <c r="G43" s="207">
        <v>0.51388888888888895</v>
      </c>
      <c r="H43" s="216" t="s">
        <v>68</v>
      </c>
      <c r="I43" s="231" t="s">
        <v>14</v>
      </c>
      <c r="J43" s="231" t="s">
        <v>15</v>
      </c>
      <c r="K43" s="231" t="s">
        <v>176</v>
      </c>
      <c r="L43" s="261" t="s">
        <v>201</v>
      </c>
      <c r="M43" s="375" t="s">
        <v>183</v>
      </c>
      <c r="N43" s="280" t="s">
        <v>183</v>
      </c>
      <c r="O43" s="261" t="s">
        <v>100</v>
      </c>
      <c r="P43" s="231" t="s">
        <v>202</v>
      </c>
      <c r="Q43" s="316">
        <v>5</v>
      </c>
    </row>
    <row r="44" spans="1:17" ht="39.75" customHeight="1">
      <c r="A44" s="641">
        <v>45093</v>
      </c>
      <c r="B44" s="625">
        <f>表格1[[#This Row],[Start Date]]</f>
        <v>45093</v>
      </c>
      <c r="C44" s="625">
        <f>表格1[[#This Row],[Start Time]]</f>
        <v>0.5</v>
      </c>
      <c r="D44" s="625">
        <f>表格1[[#This Row],[欄2]]+表格1[[#This Row],[欄1]]</f>
        <v>45093.5</v>
      </c>
      <c r="E44" s="629">
        <v>0.5</v>
      </c>
      <c r="F44" s="642">
        <f>D44</f>
        <v>45093.5</v>
      </c>
      <c r="G44" s="643">
        <v>0.54166666666666663</v>
      </c>
      <c r="H44" s="632">
        <f>F44</f>
        <v>45093.5</v>
      </c>
      <c r="I44" s="633" t="s">
        <v>246</v>
      </c>
      <c r="J44" s="633" t="s">
        <v>15</v>
      </c>
      <c r="K44" s="634" t="s">
        <v>22</v>
      </c>
      <c r="L44" s="635" t="s">
        <v>245</v>
      </c>
      <c r="M44" s="636" t="s">
        <v>247</v>
      </c>
      <c r="N44" s="636" t="s">
        <v>247</v>
      </c>
      <c r="O44" s="638" t="s">
        <v>98</v>
      </c>
      <c r="P44" s="634" t="s">
        <v>248</v>
      </c>
      <c r="Q44" s="634">
        <v>30</v>
      </c>
    </row>
    <row r="45" spans="1:17" ht="39.75" customHeight="1">
      <c r="A45" s="156">
        <v>45096</v>
      </c>
      <c r="B45" s="25">
        <f>表格1[[#This Row],[Start Date]]</f>
        <v>45096</v>
      </c>
      <c r="C45" s="25">
        <f>表格1[[#This Row],[Start Time]]</f>
        <v>0.58333333333333337</v>
      </c>
      <c r="D45" s="25">
        <f>表格1[[#This Row],[欄2]]+表格1[[#This Row],[欄1]]</f>
        <v>45096.583333333336</v>
      </c>
      <c r="E45" s="171">
        <v>0.58333333333333337</v>
      </c>
      <c r="F45" s="189">
        <v>45096</v>
      </c>
      <c r="G45" s="206">
        <v>0.625</v>
      </c>
      <c r="H45" s="216" t="s">
        <v>181</v>
      </c>
      <c r="I45" s="231" t="s">
        <v>14</v>
      </c>
      <c r="J45" s="231" t="s">
        <v>15</v>
      </c>
      <c r="K45" s="231" t="s">
        <v>176</v>
      </c>
      <c r="L45" s="261" t="s">
        <v>203</v>
      </c>
      <c r="M45" s="261" t="s">
        <v>61</v>
      </c>
      <c r="N45" s="261" t="s">
        <v>204</v>
      </c>
      <c r="O45" s="261" t="s">
        <v>18</v>
      </c>
      <c r="P45" s="231" t="s">
        <v>19</v>
      </c>
      <c r="Q45" s="316">
        <v>7</v>
      </c>
    </row>
    <row r="46" spans="1:17" ht="39.75" customHeight="1">
      <c r="A46" s="327">
        <v>45097</v>
      </c>
      <c r="B46" s="45">
        <f>表格1[[#This Row],[Start Date]]</f>
        <v>45097</v>
      </c>
      <c r="C46" s="45">
        <f>表格1[[#This Row],[Start Time]]</f>
        <v>0.4375</v>
      </c>
      <c r="D46" s="45">
        <f>表格1[[#This Row],[欄2]]+表格1[[#This Row],[欄1]]</f>
        <v>45097.4375</v>
      </c>
      <c r="E46" s="354">
        <v>0.4375</v>
      </c>
      <c r="F46" s="355">
        <f>D46</f>
        <v>45097.4375</v>
      </c>
      <c r="G46" s="356">
        <f>E46+TIME(1,0,0)</f>
        <v>0.47916666666666669</v>
      </c>
      <c r="H46" s="357">
        <f>D46</f>
        <v>45097.4375</v>
      </c>
      <c r="I46" s="358" t="s">
        <v>14</v>
      </c>
      <c r="J46" s="358" t="s">
        <v>15</v>
      </c>
      <c r="K46" s="359" t="s">
        <v>20</v>
      </c>
      <c r="L46" s="359" t="s">
        <v>75</v>
      </c>
      <c r="M46" s="376" t="s">
        <v>76</v>
      </c>
      <c r="N46" s="359" t="s">
        <v>76</v>
      </c>
      <c r="O46" s="359" t="s">
        <v>77</v>
      </c>
      <c r="P46" s="359" t="s">
        <v>42</v>
      </c>
      <c r="Q46" s="360">
        <v>8</v>
      </c>
    </row>
    <row r="47" spans="1:17" s="35" customFormat="1" ht="39.75" customHeight="1">
      <c r="A47" s="156">
        <v>45097</v>
      </c>
      <c r="B47" s="48">
        <f>表格1[[#This Row],[Start Date]]</f>
        <v>45097</v>
      </c>
      <c r="C47" s="48">
        <f>表格1[[#This Row],[Start Time]]</f>
        <v>0.64583333333333337</v>
      </c>
      <c r="D47" s="48">
        <f>表格1[[#This Row],[欄2]]+表格1[[#This Row],[欄1]]</f>
        <v>45097.645833333336</v>
      </c>
      <c r="E47" s="171">
        <v>0.64583333333333337</v>
      </c>
      <c r="F47" s="189">
        <v>45097</v>
      </c>
      <c r="G47" s="206">
        <v>0.6875</v>
      </c>
      <c r="H47" s="216" t="s">
        <v>206</v>
      </c>
      <c r="I47" s="231" t="s">
        <v>14</v>
      </c>
      <c r="J47" s="231" t="s">
        <v>15</v>
      </c>
      <c r="K47" s="231" t="s">
        <v>176</v>
      </c>
      <c r="L47" s="261" t="s">
        <v>207</v>
      </c>
      <c r="M47" s="379" t="s">
        <v>62</v>
      </c>
      <c r="N47" s="231" t="s">
        <v>187</v>
      </c>
      <c r="O47" s="261" t="s">
        <v>18</v>
      </c>
      <c r="P47" s="231" t="s">
        <v>19</v>
      </c>
      <c r="Q47" s="316">
        <v>7</v>
      </c>
    </row>
    <row r="48" spans="1:17" s="35" customFormat="1" ht="39.75" customHeight="1">
      <c r="A48" s="38">
        <v>45098</v>
      </c>
      <c r="B48" s="48">
        <f>表格1[[#This Row],[Start Date]]</f>
        <v>45098</v>
      </c>
      <c r="C48" s="48">
        <f>表格1[[#This Row],[Start Time]]</f>
        <v>0.3125</v>
      </c>
      <c r="D48" s="48">
        <f>表格1[[#This Row],[欄2]]+表格1[[#This Row],[欄1]]</f>
        <v>45098.3125</v>
      </c>
      <c r="E48" s="173">
        <v>0.3125</v>
      </c>
      <c r="F48" s="191">
        <f t="shared" ref="F48:F68" si="2">D48</f>
        <v>45098.3125</v>
      </c>
      <c r="G48" s="91">
        <v>0.35416666666666669</v>
      </c>
      <c r="H48" s="218">
        <f>F48</f>
        <v>45098.3125</v>
      </c>
      <c r="I48" s="233" t="s">
        <v>96</v>
      </c>
      <c r="J48" s="243" t="s">
        <v>40</v>
      </c>
      <c r="K48" s="233" t="s">
        <v>16</v>
      </c>
      <c r="L48" s="263" t="s">
        <v>138</v>
      </c>
      <c r="M48" s="277" t="s">
        <v>87</v>
      </c>
      <c r="N48" s="277" t="s">
        <v>87</v>
      </c>
      <c r="O48" s="294" t="s">
        <v>227</v>
      </c>
      <c r="P48" s="306" t="s">
        <v>139</v>
      </c>
      <c r="Q48" s="317">
        <v>9</v>
      </c>
    </row>
    <row r="49" spans="1:17" s="35" customFormat="1" ht="39.75" customHeight="1">
      <c r="A49" s="327">
        <v>45098</v>
      </c>
      <c r="B49" s="45">
        <f>表格1[[#This Row],[Start Date]]</f>
        <v>45098</v>
      </c>
      <c r="C49" s="45">
        <f>表格1[[#This Row],[Start Time]]</f>
        <v>0.375</v>
      </c>
      <c r="D49" s="45">
        <f>表格1[[#This Row],[欄2]]+表格1[[#This Row],[欄1]]</f>
        <v>45098.375</v>
      </c>
      <c r="E49" s="354">
        <v>0.375</v>
      </c>
      <c r="F49" s="355">
        <f t="shared" si="2"/>
        <v>45098.375</v>
      </c>
      <c r="G49" s="356">
        <f>E49+TIME(0,50,0)</f>
        <v>0.40972222222222221</v>
      </c>
      <c r="H49" s="357">
        <f>D49</f>
        <v>45098.375</v>
      </c>
      <c r="I49" s="358" t="s">
        <v>14</v>
      </c>
      <c r="J49" s="358" t="s">
        <v>15</v>
      </c>
      <c r="K49" s="359" t="s">
        <v>20</v>
      </c>
      <c r="L49" s="359" t="s">
        <v>56</v>
      </c>
      <c r="M49" s="377" t="s">
        <v>57</v>
      </c>
      <c r="N49" s="365" t="s">
        <v>57</v>
      </c>
      <c r="O49" s="359" t="s">
        <v>100</v>
      </c>
      <c r="P49" s="359" t="s">
        <v>58</v>
      </c>
      <c r="Q49" s="360">
        <v>8</v>
      </c>
    </row>
    <row r="50" spans="1:17" s="35" customFormat="1" ht="39.75" customHeight="1">
      <c r="A50" s="151">
        <v>45098</v>
      </c>
      <c r="B50" s="45">
        <f>表格1[[#This Row],[Start Date]]</f>
        <v>45098</v>
      </c>
      <c r="C50" s="45">
        <f>表格1[[#This Row],[Start Time]]</f>
        <v>0.375</v>
      </c>
      <c r="D50" s="45">
        <f>表格1[[#This Row],[欄2]]+表格1[[#This Row],[欄1]]</f>
        <v>45098.375</v>
      </c>
      <c r="E50" s="177">
        <v>0.375</v>
      </c>
      <c r="F50" s="194">
        <f t="shared" si="2"/>
        <v>45098.375</v>
      </c>
      <c r="G50" s="203">
        <v>0.41666666666666669</v>
      </c>
      <c r="H50" s="214">
        <v>44629</v>
      </c>
      <c r="I50" s="229" t="s">
        <v>14</v>
      </c>
      <c r="J50" s="229" t="s">
        <v>15</v>
      </c>
      <c r="K50" s="251" t="s">
        <v>31</v>
      </c>
      <c r="L50" s="251" t="s">
        <v>46</v>
      </c>
      <c r="M50" s="251" t="s">
        <v>237</v>
      </c>
      <c r="N50" s="251" t="s">
        <v>238</v>
      </c>
      <c r="O50" s="296" t="s">
        <v>103</v>
      </c>
      <c r="P50" s="291" t="s">
        <v>47</v>
      </c>
      <c r="Q50" s="291">
        <v>50</v>
      </c>
    </row>
    <row r="51" spans="1:17" s="35" customFormat="1" ht="39.75" customHeight="1">
      <c r="A51" s="327">
        <v>45098</v>
      </c>
      <c r="B51" s="45">
        <f>表格1[[#This Row],[Start Date]]</f>
        <v>45098</v>
      </c>
      <c r="C51" s="45">
        <f>表格1[[#This Row],[Start Time]]</f>
        <v>0.41666666666666669</v>
      </c>
      <c r="D51" s="45">
        <f>表格1[[#This Row],[欄2]]+表格1[[#This Row],[欄1]]</f>
        <v>45098.416666666664</v>
      </c>
      <c r="E51" s="354">
        <v>0.41666666666666669</v>
      </c>
      <c r="F51" s="355">
        <f t="shared" si="2"/>
        <v>45098.416666666664</v>
      </c>
      <c r="G51" s="356">
        <f>E51+TIME(0,50,0)</f>
        <v>0.4513888888888889</v>
      </c>
      <c r="H51" s="357">
        <f>D51</f>
        <v>45098.416666666664</v>
      </c>
      <c r="I51" s="358" t="s">
        <v>14</v>
      </c>
      <c r="J51" s="358" t="s">
        <v>15</v>
      </c>
      <c r="K51" s="359" t="s">
        <v>20</v>
      </c>
      <c r="L51" s="359" t="s">
        <v>59</v>
      </c>
      <c r="M51" s="376" t="s">
        <v>149</v>
      </c>
      <c r="N51" s="359" t="s">
        <v>150</v>
      </c>
      <c r="O51" s="359" t="s">
        <v>100</v>
      </c>
      <c r="P51" s="359" t="s">
        <v>42</v>
      </c>
      <c r="Q51" s="360">
        <v>15</v>
      </c>
    </row>
    <row r="52" spans="1:17" s="35" customFormat="1" ht="39.75" customHeight="1">
      <c r="A52" s="151">
        <v>45098</v>
      </c>
      <c r="B52" s="45">
        <f>表格1[[#This Row],[Start Date]]</f>
        <v>45098</v>
      </c>
      <c r="C52" s="45">
        <f>表格1[[#This Row],[Start Time]]</f>
        <v>0.4375</v>
      </c>
      <c r="D52" s="45">
        <f>表格1[[#This Row],[欄2]]+表格1[[#This Row],[欄1]]</f>
        <v>45098.4375</v>
      </c>
      <c r="E52" s="169">
        <v>0.4375</v>
      </c>
      <c r="F52" s="188">
        <f t="shared" si="2"/>
        <v>45098.4375</v>
      </c>
      <c r="G52" s="203">
        <v>0.47916666666666669</v>
      </c>
      <c r="H52" s="214">
        <v>44622</v>
      </c>
      <c r="I52" s="229" t="s">
        <v>14</v>
      </c>
      <c r="J52" s="229" t="s">
        <v>15</v>
      </c>
      <c r="K52" s="248" t="s">
        <v>166</v>
      </c>
      <c r="L52" s="169" t="s">
        <v>102</v>
      </c>
      <c r="M52" s="251" t="s">
        <v>167</v>
      </c>
      <c r="N52" s="251" t="s">
        <v>167</v>
      </c>
      <c r="O52" s="291" t="s">
        <v>103</v>
      </c>
      <c r="P52" s="291" t="s">
        <v>50</v>
      </c>
      <c r="Q52" s="291">
        <v>10</v>
      </c>
    </row>
    <row r="53" spans="1:17" s="35" customFormat="1" ht="39.75" customHeight="1">
      <c r="A53" s="361">
        <v>45098</v>
      </c>
      <c r="B53" s="45">
        <f>表格1[[#This Row],[Start Date]]</f>
        <v>45098</v>
      </c>
      <c r="C53" s="45">
        <f>表格1[[#This Row],[Start Time]]</f>
        <v>0.46527777777777779</v>
      </c>
      <c r="D53" s="45">
        <f>表格1[[#This Row],[欄2]]+表格1[[#This Row],[欄1]]</f>
        <v>45098.465277777781</v>
      </c>
      <c r="E53" s="362">
        <v>0.46527777777777779</v>
      </c>
      <c r="F53" s="361">
        <f t="shared" si="2"/>
        <v>45098.465277777781</v>
      </c>
      <c r="G53" s="362">
        <f>E53+TIME(0,50,0)</f>
        <v>0.5</v>
      </c>
      <c r="H53" s="363">
        <f>D53</f>
        <v>45098.465277777781</v>
      </c>
      <c r="I53" s="364" t="s">
        <v>14</v>
      </c>
      <c r="J53" s="364" t="s">
        <v>15</v>
      </c>
      <c r="K53" s="365" t="s">
        <v>20</v>
      </c>
      <c r="L53" s="365" t="s">
        <v>60</v>
      </c>
      <c r="M53" s="377" t="s">
        <v>149</v>
      </c>
      <c r="N53" s="365" t="s">
        <v>150</v>
      </c>
      <c r="O53" s="365" t="s">
        <v>100</v>
      </c>
      <c r="P53" s="365" t="s">
        <v>42</v>
      </c>
      <c r="Q53" s="366">
        <v>15</v>
      </c>
    </row>
    <row r="54" spans="1:17" s="35" customFormat="1" ht="39.75" customHeight="1">
      <c r="A54" s="16">
        <v>45098</v>
      </c>
      <c r="B54" s="49">
        <f>表格1[[#This Row],[Start Date]]</f>
        <v>45098</v>
      </c>
      <c r="C54" s="49">
        <f>表格1[[#This Row],[Start Time]]</f>
        <v>0.5</v>
      </c>
      <c r="D54" s="49">
        <f>表格1[[#This Row],[欄2]]+表格1[[#This Row],[欄1]]</f>
        <v>45098.5</v>
      </c>
      <c r="E54" s="17">
        <v>0.5</v>
      </c>
      <c r="F54" s="16">
        <f t="shared" si="2"/>
        <v>45098.5</v>
      </c>
      <c r="G54" s="199">
        <f>E54+TIME(1,0,0)</f>
        <v>0.54166666666666663</v>
      </c>
      <c r="H54" s="18">
        <f>F54</f>
        <v>45098.5</v>
      </c>
      <c r="I54" s="19" t="s">
        <v>14</v>
      </c>
      <c r="J54" s="19" t="s">
        <v>14</v>
      </c>
      <c r="K54" s="20" t="s">
        <v>22</v>
      </c>
      <c r="L54" s="20" t="s">
        <v>133</v>
      </c>
      <c r="M54" s="22" t="s">
        <v>87</v>
      </c>
      <c r="N54" s="22" t="s">
        <v>120</v>
      </c>
      <c r="O54" s="20" t="s">
        <v>223</v>
      </c>
      <c r="P54" s="20" t="s">
        <v>64</v>
      </c>
      <c r="Q54" s="24">
        <v>60</v>
      </c>
    </row>
    <row r="55" spans="1:17" s="35" customFormat="1" ht="39.75" customHeight="1">
      <c r="A55" s="34">
        <v>45098</v>
      </c>
      <c r="B55" s="48">
        <f>表格1[[#This Row],[Start Date]]</f>
        <v>45098</v>
      </c>
      <c r="C55" s="48">
        <f>表格1[[#This Row],[Start Time]]</f>
        <v>0.58333333333333337</v>
      </c>
      <c r="D55" s="48">
        <f>表格1[[#This Row],[欄2]]+表格1[[#This Row],[欄1]]</f>
        <v>45098.583333333336</v>
      </c>
      <c r="E55" s="9">
        <v>0.58333333333333337</v>
      </c>
      <c r="F55" s="7">
        <f t="shared" si="2"/>
        <v>45098.583333333336</v>
      </c>
      <c r="G55" s="9">
        <v>0.625</v>
      </c>
      <c r="H55" s="10">
        <f>D55</f>
        <v>45098.583333333336</v>
      </c>
      <c r="I55" s="11" t="s">
        <v>14</v>
      </c>
      <c r="J55" s="11" t="s">
        <v>15</v>
      </c>
      <c r="K55" s="11" t="s">
        <v>16</v>
      </c>
      <c r="L55" s="26" t="s">
        <v>39</v>
      </c>
      <c r="M55" s="8" t="s">
        <v>218</v>
      </c>
      <c r="N55" s="8" t="s">
        <v>218</v>
      </c>
      <c r="O55" s="8" t="s">
        <v>18</v>
      </c>
      <c r="P55" s="12" t="s">
        <v>19</v>
      </c>
      <c r="Q55" s="13">
        <v>10</v>
      </c>
    </row>
    <row r="56" spans="1:17" s="35" customFormat="1" ht="39.75" customHeight="1">
      <c r="A56" s="16">
        <v>45103</v>
      </c>
      <c r="B56" s="48">
        <f>表格1[[#This Row],[Start Date]]</f>
        <v>45103</v>
      </c>
      <c r="C56" s="48">
        <f>表格1[[#This Row],[Start Time]]</f>
        <v>0.52083333333333337</v>
      </c>
      <c r="D56" s="48">
        <f>表格1[[#This Row],[欄2]]+表格1[[#This Row],[欄1]]</f>
        <v>45103.520833333336</v>
      </c>
      <c r="E56" s="17">
        <v>0.52083333333333337</v>
      </c>
      <c r="F56" s="16">
        <f t="shared" si="2"/>
        <v>45103.520833333336</v>
      </c>
      <c r="G56" s="199">
        <f>E56+TIME(1,0,0)</f>
        <v>0.5625</v>
      </c>
      <c r="H56" s="18">
        <f>F56</f>
        <v>45103.520833333336</v>
      </c>
      <c r="I56" s="19" t="s">
        <v>14</v>
      </c>
      <c r="J56" s="19" t="s">
        <v>15</v>
      </c>
      <c r="K56" s="20" t="s">
        <v>22</v>
      </c>
      <c r="L56" s="21" t="s">
        <v>123</v>
      </c>
      <c r="M56" s="22" t="s">
        <v>134</v>
      </c>
      <c r="N56" s="20" t="s">
        <v>105</v>
      </c>
      <c r="O56" s="20" t="s">
        <v>99</v>
      </c>
      <c r="P56" s="20" t="s">
        <v>42</v>
      </c>
      <c r="Q56" s="24">
        <v>60</v>
      </c>
    </row>
    <row r="57" spans="1:17" s="35" customFormat="1" ht="39.75" customHeight="1">
      <c r="A57" s="16">
        <v>45104</v>
      </c>
      <c r="B57" s="25">
        <f>表格1[[#This Row],[Start Date]]</f>
        <v>45104</v>
      </c>
      <c r="C57" s="25">
        <f>表格1[[#This Row],[Start Time]]</f>
        <v>0.52083333333333337</v>
      </c>
      <c r="D57" s="25">
        <f>表格1[[#This Row],[欄2]]+表格1[[#This Row],[欄1]]</f>
        <v>45104.520833333336</v>
      </c>
      <c r="E57" s="17">
        <v>0.52083333333333337</v>
      </c>
      <c r="F57" s="16">
        <f t="shared" si="2"/>
        <v>45104.520833333336</v>
      </c>
      <c r="G57" s="199">
        <f>E57+TIME(1,0,0)</f>
        <v>0.5625</v>
      </c>
      <c r="H57" s="18">
        <f>F57</f>
        <v>45104.520833333336</v>
      </c>
      <c r="I57" s="19" t="s">
        <v>14</v>
      </c>
      <c r="J57" s="19" t="s">
        <v>14</v>
      </c>
      <c r="K57" s="20" t="s">
        <v>22</v>
      </c>
      <c r="L57" s="20" t="s">
        <v>122</v>
      </c>
      <c r="M57" s="22" t="s">
        <v>135</v>
      </c>
      <c r="N57" s="22" t="s">
        <v>136</v>
      </c>
      <c r="O57" s="23" t="s">
        <v>99</v>
      </c>
      <c r="P57" s="20" t="s">
        <v>64</v>
      </c>
      <c r="Q57" s="24">
        <v>60</v>
      </c>
    </row>
    <row r="58" spans="1:17" s="35" customFormat="1" ht="39.75" customHeight="1">
      <c r="A58" s="361">
        <v>45105</v>
      </c>
      <c r="B58" s="45">
        <f>表格1[[#This Row],[Start Date]]</f>
        <v>45105</v>
      </c>
      <c r="C58" s="45">
        <f>表格1[[#This Row],[Start Time]]</f>
        <v>0.375</v>
      </c>
      <c r="D58" s="45">
        <f>表格1[[#This Row],[欄2]]+表格1[[#This Row],[欄1]]</f>
        <v>45105.375</v>
      </c>
      <c r="E58" s="362">
        <v>0.375</v>
      </c>
      <c r="F58" s="361">
        <f t="shared" si="2"/>
        <v>45105.375</v>
      </c>
      <c r="G58" s="362">
        <f>E58+TIME(0,50,0)</f>
        <v>0.40972222222222221</v>
      </c>
      <c r="H58" s="363">
        <f>D58</f>
        <v>45105.375</v>
      </c>
      <c r="I58" s="364" t="s">
        <v>14</v>
      </c>
      <c r="J58" s="364" t="s">
        <v>15</v>
      </c>
      <c r="K58" s="365" t="s">
        <v>20</v>
      </c>
      <c r="L58" s="365" t="s">
        <v>65</v>
      </c>
      <c r="M58" s="377" t="s">
        <v>45</v>
      </c>
      <c r="N58" s="365" t="s">
        <v>45</v>
      </c>
      <c r="O58" s="365" t="s">
        <v>223</v>
      </c>
      <c r="P58" s="365" t="s">
        <v>42</v>
      </c>
      <c r="Q58" s="366">
        <v>8</v>
      </c>
    </row>
    <row r="59" spans="1:17" s="35" customFormat="1" ht="39.75" customHeight="1">
      <c r="A59" s="135">
        <v>45105</v>
      </c>
      <c r="B59" s="25">
        <f>表格1[[#This Row],[Start Date]]</f>
        <v>45105</v>
      </c>
      <c r="C59" s="45">
        <f>表格1[[#This Row],[Start Time]]</f>
        <v>0.375</v>
      </c>
      <c r="D59" s="45">
        <f>表格1[[#This Row],[欄2]]+表格1[[#This Row],[欄1]]</f>
        <v>45105.375</v>
      </c>
      <c r="E59" s="136">
        <v>0.375</v>
      </c>
      <c r="F59" s="137">
        <f t="shared" si="2"/>
        <v>45105.375</v>
      </c>
      <c r="G59" s="138">
        <v>0.4375</v>
      </c>
      <c r="H59" s="139">
        <v>44636</v>
      </c>
      <c r="I59" s="140" t="s">
        <v>14</v>
      </c>
      <c r="J59" s="140" t="s">
        <v>15</v>
      </c>
      <c r="K59" s="142" t="s">
        <v>31</v>
      </c>
      <c r="L59" s="142" t="s">
        <v>46</v>
      </c>
      <c r="M59" s="142" t="s">
        <v>239</v>
      </c>
      <c r="N59" s="142" t="s">
        <v>240</v>
      </c>
      <c r="O59" s="143" t="s">
        <v>224</v>
      </c>
      <c r="P59" s="44" t="s">
        <v>47</v>
      </c>
      <c r="Q59" s="44">
        <v>30</v>
      </c>
    </row>
    <row r="60" spans="1:17" s="35" customFormat="1" ht="39.75" customHeight="1">
      <c r="A60" s="361">
        <v>45105</v>
      </c>
      <c r="B60" s="48">
        <f>表格1[[#This Row],[Start Date]]</f>
        <v>45105</v>
      </c>
      <c r="C60" s="48">
        <f>表格1[[#This Row],[Start Time]]</f>
        <v>0.41666666666666669</v>
      </c>
      <c r="D60" s="48">
        <f>表格1[[#This Row],[欄2]]+表格1[[#This Row],[欄1]]</f>
        <v>45105.416666666664</v>
      </c>
      <c r="E60" s="362">
        <v>0.41666666666666669</v>
      </c>
      <c r="F60" s="361">
        <f t="shared" si="2"/>
        <v>45105.416666666664</v>
      </c>
      <c r="G60" s="362">
        <f>E60+TIME(0,50,0)</f>
        <v>0.4513888888888889</v>
      </c>
      <c r="H60" s="363">
        <f>D60</f>
        <v>45105.416666666664</v>
      </c>
      <c r="I60" s="364" t="s">
        <v>14</v>
      </c>
      <c r="J60" s="364" t="s">
        <v>15</v>
      </c>
      <c r="K60" s="365" t="s">
        <v>20</v>
      </c>
      <c r="L60" s="365" t="s">
        <v>59</v>
      </c>
      <c r="M60" s="377" t="s">
        <v>152</v>
      </c>
      <c r="N60" s="365" t="s">
        <v>153</v>
      </c>
      <c r="O60" s="365" t="s">
        <v>223</v>
      </c>
      <c r="P60" s="365" t="s">
        <v>64</v>
      </c>
      <c r="Q60" s="366">
        <v>15</v>
      </c>
    </row>
    <row r="61" spans="1:17" s="35" customFormat="1" ht="39.75" customHeight="1">
      <c r="A61" s="135">
        <v>45105</v>
      </c>
      <c r="B61" s="627">
        <f>表格1[[#This Row],[Start Date]]</f>
        <v>45105</v>
      </c>
      <c r="C61" s="628">
        <f>表格1[[#This Row],[Start Time]]</f>
        <v>0.4375</v>
      </c>
      <c r="D61" s="628">
        <f>表格1[[#This Row],[欄2]]+表格1[[#This Row],[欄1]]</f>
        <v>45105.4375</v>
      </c>
      <c r="E61" s="138">
        <v>0.4375</v>
      </c>
      <c r="F61" s="144">
        <f t="shared" si="2"/>
        <v>45105.4375</v>
      </c>
      <c r="G61" s="136">
        <v>0.45833333333333331</v>
      </c>
      <c r="H61" s="139">
        <v>44650</v>
      </c>
      <c r="I61" s="140" t="s">
        <v>14</v>
      </c>
      <c r="J61" s="140" t="s">
        <v>15</v>
      </c>
      <c r="K61" s="142" t="s">
        <v>31</v>
      </c>
      <c r="L61" s="142" t="s">
        <v>169</v>
      </c>
      <c r="M61" s="142" t="s">
        <v>170</v>
      </c>
      <c r="N61" s="142" t="s">
        <v>171</v>
      </c>
      <c r="O61" s="143" t="s">
        <v>224</v>
      </c>
      <c r="P61" s="44" t="s">
        <v>47</v>
      </c>
      <c r="Q61" s="44">
        <v>10</v>
      </c>
    </row>
    <row r="62" spans="1:17" ht="39.75" customHeight="1">
      <c r="A62" s="135">
        <v>45105</v>
      </c>
      <c r="B62" s="48">
        <f>表格1[[#This Row],[Start Date]]</f>
        <v>45105</v>
      </c>
      <c r="C62" s="48">
        <f>表格1[[#This Row],[Start Time]]</f>
        <v>0.45833333333333331</v>
      </c>
      <c r="D62" s="48">
        <f>表格1[[#This Row],[欄2]]+表格1[[#This Row],[欄1]]</f>
        <v>45105.458333333336</v>
      </c>
      <c r="E62" s="138">
        <v>0.45833333333333331</v>
      </c>
      <c r="F62" s="137">
        <f t="shared" si="2"/>
        <v>45105.458333333336</v>
      </c>
      <c r="G62" s="138">
        <v>0.5</v>
      </c>
      <c r="H62" s="139">
        <v>44650</v>
      </c>
      <c r="I62" s="140" t="s">
        <v>14</v>
      </c>
      <c r="J62" s="140" t="s">
        <v>15</v>
      </c>
      <c r="K62" s="141" t="s">
        <v>48</v>
      </c>
      <c r="L62" s="44" t="s">
        <v>113</v>
      </c>
      <c r="M62" s="142" t="s">
        <v>160</v>
      </c>
      <c r="N62" s="142" t="s">
        <v>160</v>
      </c>
      <c r="O62" s="143" t="s">
        <v>224</v>
      </c>
      <c r="P62" s="44" t="s">
        <v>50</v>
      </c>
      <c r="Q62" s="44">
        <v>10</v>
      </c>
    </row>
    <row r="63" spans="1:17" ht="39.75" customHeight="1">
      <c r="A63" s="135">
        <v>45105</v>
      </c>
      <c r="B63" s="45">
        <f>表格1[[#This Row],[Start Date]]</f>
        <v>45105</v>
      </c>
      <c r="C63" s="45">
        <f>表格1[[#This Row],[Start Time]]</f>
        <v>0.45833333333333331</v>
      </c>
      <c r="D63" s="45">
        <f>表格1[[#This Row],[欄2]]+表格1[[#This Row],[欄1]]</f>
        <v>45105.458333333336</v>
      </c>
      <c r="E63" s="138">
        <v>0.45833333333333331</v>
      </c>
      <c r="F63" s="144">
        <f t="shared" si="2"/>
        <v>45105.458333333336</v>
      </c>
      <c r="G63" s="138">
        <v>0.5</v>
      </c>
      <c r="H63" s="139">
        <v>44650</v>
      </c>
      <c r="I63" s="140" t="s">
        <v>14</v>
      </c>
      <c r="J63" s="140" t="s">
        <v>15</v>
      </c>
      <c r="K63" s="141" t="s">
        <v>51</v>
      </c>
      <c r="L63" s="44" t="s">
        <v>111</v>
      </c>
      <c r="M63" s="142" t="s">
        <v>110</v>
      </c>
      <c r="N63" s="142" t="s">
        <v>110</v>
      </c>
      <c r="O63" s="143" t="s">
        <v>224</v>
      </c>
      <c r="P63" s="44" t="s">
        <v>52</v>
      </c>
      <c r="Q63" s="44">
        <v>5</v>
      </c>
    </row>
    <row r="64" spans="1:17" ht="39.75" customHeight="1">
      <c r="A64" s="361">
        <v>45105</v>
      </c>
      <c r="B64" s="44">
        <f>表格1[[#This Row],[Start Date]]</f>
        <v>45105</v>
      </c>
      <c r="C64" s="44">
        <f>表格1[[#This Row],[Start Time]]</f>
        <v>0.46527777777777779</v>
      </c>
      <c r="D64" s="44">
        <f>表格1[[#This Row],[欄2]]+表格1[[#This Row],[欄1]]</f>
        <v>45105.465277777781</v>
      </c>
      <c r="E64" s="362">
        <v>0.46527777777777779</v>
      </c>
      <c r="F64" s="361">
        <f t="shared" si="2"/>
        <v>45105.465277777781</v>
      </c>
      <c r="G64" s="362">
        <f>E64+TIME(0,50,0)</f>
        <v>0.5</v>
      </c>
      <c r="H64" s="363">
        <f>D64</f>
        <v>45105.465277777781</v>
      </c>
      <c r="I64" s="364" t="s">
        <v>14</v>
      </c>
      <c r="J64" s="364" t="s">
        <v>15</v>
      </c>
      <c r="K64" s="365" t="s">
        <v>20</v>
      </c>
      <c r="L64" s="365" t="s">
        <v>60</v>
      </c>
      <c r="M64" s="377" t="s">
        <v>152</v>
      </c>
      <c r="N64" s="365" t="s">
        <v>153</v>
      </c>
      <c r="O64" s="365" t="s">
        <v>223</v>
      </c>
      <c r="P64" s="365" t="s">
        <v>42</v>
      </c>
      <c r="Q64" s="366">
        <v>15</v>
      </c>
    </row>
    <row r="65" spans="1:17" ht="39.75" customHeight="1">
      <c r="A65" s="16">
        <v>45105</v>
      </c>
      <c r="B65" s="25">
        <f>表格1[[#This Row],[Start Date]]</f>
        <v>45105</v>
      </c>
      <c r="C65" s="25">
        <f>表格1[[#This Row],[Start Time]]</f>
        <v>0.52083333333333337</v>
      </c>
      <c r="D65" s="25">
        <f>表格1[[#This Row],[欄2]]+表格1[[#This Row],[欄1]]</f>
        <v>45105.520833333336</v>
      </c>
      <c r="E65" s="17">
        <v>0.52083333333333337</v>
      </c>
      <c r="F65" s="16">
        <f t="shared" si="2"/>
        <v>45105.520833333336</v>
      </c>
      <c r="G65" s="199">
        <f>E65+TIME(1,0,0)</f>
        <v>0.5625</v>
      </c>
      <c r="H65" s="18">
        <f>F65</f>
        <v>45105.520833333336</v>
      </c>
      <c r="I65" s="19" t="s">
        <v>14</v>
      </c>
      <c r="J65" s="19" t="s">
        <v>15</v>
      </c>
      <c r="K65" s="20" t="s">
        <v>22</v>
      </c>
      <c r="L65" s="21" t="s">
        <v>106</v>
      </c>
      <c r="M65" s="22" t="s">
        <v>142</v>
      </c>
      <c r="N65" s="22" t="s">
        <v>137</v>
      </c>
      <c r="O65" s="23" t="s">
        <v>225</v>
      </c>
      <c r="P65" s="20" t="s">
        <v>121</v>
      </c>
      <c r="Q65" s="24">
        <v>60</v>
      </c>
    </row>
    <row r="66" spans="1:17" ht="39.75" customHeight="1">
      <c r="A66" s="34">
        <v>45105</v>
      </c>
      <c r="B66" s="46">
        <f>表格1[[#This Row],[Start Date]]</f>
        <v>45105</v>
      </c>
      <c r="C66" s="46">
        <f>表格1[[#This Row],[Start Time]]</f>
        <v>0.58333333333333337</v>
      </c>
      <c r="D66" s="46">
        <f>表格1[[#This Row],[欄2]]+表格1[[#This Row],[欄1]]</f>
        <v>45105.583333333336</v>
      </c>
      <c r="E66" s="9">
        <v>0.58333333333333337</v>
      </c>
      <c r="F66" s="7">
        <f t="shared" si="2"/>
        <v>45105.583333333336</v>
      </c>
      <c r="G66" s="9">
        <v>0.625</v>
      </c>
      <c r="H66" s="10">
        <f>D66</f>
        <v>45105.583333333336</v>
      </c>
      <c r="I66" s="11" t="s">
        <v>14</v>
      </c>
      <c r="J66" s="11" t="s">
        <v>15</v>
      </c>
      <c r="K66" s="11" t="s">
        <v>16</v>
      </c>
      <c r="L66" s="26" t="s">
        <v>39</v>
      </c>
      <c r="M66" s="8" t="s">
        <v>218</v>
      </c>
      <c r="N66" s="8" t="s">
        <v>218</v>
      </c>
      <c r="O66" s="8" t="s">
        <v>18</v>
      </c>
      <c r="P66" s="12" t="s">
        <v>19</v>
      </c>
      <c r="Q66" s="13">
        <v>10</v>
      </c>
    </row>
    <row r="67" spans="1:17" ht="39.75" customHeight="1">
      <c r="A67" s="135">
        <v>45106</v>
      </c>
      <c r="B67" s="45">
        <f>表格1[[#This Row],[Start Date]]</f>
        <v>45106</v>
      </c>
      <c r="C67" s="45">
        <f>表格1[[#This Row],[Start Time]]</f>
        <v>0.41666666666666669</v>
      </c>
      <c r="D67" s="45">
        <f>表格1[[#This Row],[欄2]]+表格1[[#This Row],[欄1]]</f>
        <v>45106.416666666664</v>
      </c>
      <c r="E67" s="136">
        <v>0.41666666666666669</v>
      </c>
      <c r="F67" s="137">
        <f t="shared" si="2"/>
        <v>45106.416666666664</v>
      </c>
      <c r="G67" s="136">
        <v>0.45833333333333331</v>
      </c>
      <c r="H67" s="139">
        <v>44644</v>
      </c>
      <c r="I67" s="140" t="s">
        <v>14</v>
      </c>
      <c r="J67" s="140" t="s">
        <v>15</v>
      </c>
      <c r="K67" s="141" t="s">
        <v>31</v>
      </c>
      <c r="L67" s="44" t="s">
        <v>38</v>
      </c>
      <c r="M67" s="142" t="s">
        <v>172</v>
      </c>
      <c r="N67" s="149" t="s">
        <v>173</v>
      </c>
      <c r="O67" s="145" t="s">
        <v>18</v>
      </c>
      <c r="P67" s="140" t="s">
        <v>114</v>
      </c>
      <c r="Q67" s="44">
        <v>3</v>
      </c>
    </row>
    <row r="68" spans="1:17" ht="39.75" customHeight="1">
      <c r="A68" s="361">
        <v>45106</v>
      </c>
      <c r="B68" s="49">
        <f>表格1[[#This Row],[Start Date]]</f>
        <v>45106</v>
      </c>
      <c r="C68" s="49">
        <f>表格1[[#This Row],[Start Time]]</f>
        <v>0.5</v>
      </c>
      <c r="D68" s="49">
        <f>表格1[[#This Row],[欄2]]+表格1[[#This Row],[欄1]]</f>
        <v>45106.5</v>
      </c>
      <c r="E68" s="362">
        <v>0.5</v>
      </c>
      <c r="F68" s="361">
        <f t="shared" si="2"/>
        <v>45106.5</v>
      </c>
      <c r="G68" s="362">
        <f>E68+TIME(1,0,0)</f>
        <v>0.54166666666666663</v>
      </c>
      <c r="H68" s="363">
        <f>D68</f>
        <v>45106.5</v>
      </c>
      <c r="I68" s="364" t="s">
        <v>14</v>
      </c>
      <c r="J68" s="364" t="s">
        <v>15</v>
      </c>
      <c r="K68" s="365" t="s">
        <v>20</v>
      </c>
      <c r="L68" s="365" t="s">
        <v>66</v>
      </c>
      <c r="M68" s="377" t="s">
        <v>104</v>
      </c>
      <c r="N68" s="365" t="s">
        <v>104</v>
      </c>
      <c r="O68" s="365" t="s">
        <v>154</v>
      </c>
      <c r="P68" s="365" t="s">
        <v>67</v>
      </c>
      <c r="Q68" s="366">
        <v>5</v>
      </c>
    </row>
    <row r="69" spans="1:17" ht="39.75" customHeight="1">
      <c r="A69" s="135">
        <v>45107</v>
      </c>
      <c r="B69" s="45">
        <f>表格1[[#This Row],[Start Date]]</f>
        <v>45107</v>
      </c>
      <c r="C69" s="45">
        <f>表格1[[#This Row],[Start Time]]</f>
        <v>0.35416666666666669</v>
      </c>
      <c r="D69" s="45">
        <f>表格1[[#This Row],[欄2]]+表格1[[#This Row],[欄1]]</f>
        <v>45107.354166666664</v>
      </c>
      <c r="E69" s="146">
        <v>0.35416666666666669</v>
      </c>
      <c r="F69" s="150">
        <v>44958</v>
      </c>
      <c r="G69" s="146">
        <v>0.39583333333333331</v>
      </c>
      <c r="H69" s="139">
        <v>45107</v>
      </c>
      <c r="I69" s="140" t="s">
        <v>14</v>
      </c>
      <c r="J69" s="140" t="s">
        <v>15</v>
      </c>
      <c r="K69" s="141" t="s">
        <v>31</v>
      </c>
      <c r="L69" s="147" t="s">
        <v>174</v>
      </c>
      <c r="M69" s="148" t="s">
        <v>163</v>
      </c>
      <c r="N69" s="148" t="s">
        <v>163</v>
      </c>
      <c r="O69" s="44" t="s">
        <v>165</v>
      </c>
      <c r="P69" s="148" t="s">
        <v>23</v>
      </c>
      <c r="Q69" s="148">
        <v>5</v>
      </c>
    </row>
    <row r="70" spans="1:17" ht="39.75" customHeight="1">
      <c r="A70" s="156">
        <v>45107</v>
      </c>
      <c r="B70" s="25">
        <f>表格1[[#This Row],[Start Date]]</f>
        <v>45107</v>
      </c>
      <c r="C70" s="25">
        <f>表格1[[#This Row],[Start Time]]</f>
        <v>0.375</v>
      </c>
      <c r="D70" s="25">
        <f>表格1[[#This Row],[欄2]]+表格1[[#This Row],[欄1]]</f>
        <v>45107.375</v>
      </c>
      <c r="E70" s="175">
        <v>0.375</v>
      </c>
      <c r="F70" s="192">
        <v>45107</v>
      </c>
      <c r="G70" s="175">
        <v>0.45833333333333331</v>
      </c>
      <c r="H70" s="219" t="s">
        <v>68</v>
      </c>
      <c r="I70" s="234" t="s">
        <v>14</v>
      </c>
      <c r="J70" s="234" t="s">
        <v>15</v>
      </c>
      <c r="K70" s="234" t="s">
        <v>176</v>
      </c>
      <c r="L70" s="264" t="s">
        <v>208</v>
      </c>
      <c r="M70" s="264" t="s">
        <v>209</v>
      </c>
      <c r="N70" s="234" t="s">
        <v>210</v>
      </c>
      <c r="O70" s="612" t="s">
        <v>242</v>
      </c>
      <c r="P70" s="234" t="s">
        <v>42</v>
      </c>
      <c r="Q70" s="318">
        <v>30</v>
      </c>
    </row>
    <row r="71" spans="1:17" ht="39.75" customHeight="1">
      <c r="A71" s="156">
        <v>45107</v>
      </c>
      <c r="B71" s="48">
        <f>表格1[[#This Row],[Start Date]]</f>
        <v>45107</v>
      </c>
      <c r="C71" s="48">
        <f>表格1[[#This Row],[Start Time]]</f>
        <v>0.45833333333333331</v>
      </c>
      <c r="D71" s="48">
        <f>表格1[[#This Row],[欄2]]+表格1[[#This Row],[欄1]]</f>
        <v>45107.458333333336</v>
      </c>
      <c r="E71" s="175">
        <v>0.45833333333333331</v>
      </c>
      <c r="F71" s="192">
        <v>45107</v>
      </c>
      <c r="G71" s="489">
        <v>0.4861111111111111</v>
      </c>
      <c r="H71" s="219" t="s">
        <v>68</v>
      </c>
      <c r="I71" s="234" t="s">
        <v>14</v>
      </c>
      <c r="J71" s="234" t="s">
        <v>15</v>
      </c>
      <c r="K71" s="234" t="s">
        <v>176</v>
      </c>
      <c r="L71" s="521" t="s">
        <v>211</v>
      </c>
      <c r="M71" s="264" t="s">
        <v>212</v>
      </c>
      <c r="N71" s="264" t="s">
        <v>210</v>
      </c>
      <c r="O71" s="612" t="s">
        <v>242</v>
      </c>
      <c r="P71" s="234" t="s">
        <v>42</v>
      </c>
      <c r="Q71" s="318">
        <v>30</v>
      </c>
    </row>
    <row r="72" spans="1:17" ht="39.75" customHeight="1">
      <c r="A72" s="626">
        <v>45107</v>
      </c>
      <c r="B72" s="483">
        <f>表格1[[#This Row],[Start Date]]</f>
        <v>45107</v>
      </c>
      <c r="C72" s="483">
        <f>表格1[[#This Row],[Start Time]]</f>
        <v>0.4861111111111111</v>
      </c>
      <c r="D72" s="483">
        <f>表格1[[#This Row],[欄2]]+表格1[[#This Row],[欄1]]</f>
        <v>45107.486111111109</v>
      </c>
      <c r="E72" s="630">
        <v>0.4861111111111111</v>
      </c>
      <c r="F72" s="631">
        <v>45107</v>
      </c>
      <c r="G72" s="504">
        <v>0.51388888888888895</v>
      </c>
      <c r="H72" s="219" t="s">
        <v>68</v>
      </c>
      <c r="I72" s="234" t="s">
        <v>24</v>
      </c>
      <c r="J72" s="234" t="s">
        <v>25</v>
      </c>
      <c r="K72" s="246" t="s">
        <v>176</v>
      </c>
      <c r="L72" s="258" t="s">
        <v>213</v>
      </c>
      <c r="M72" s="637" t="s">
        <v>61</v>
      </c>
      <c r="N72" s="637" t="s">
        <v>61</v>
      </c>
      <c r="O72" s="639" t="s">
        <v>242</v>
      </c>
      <c r="P72" s="234" t="s">
        <v>42</v>
      </c>
      <c r="Q72" s="640">
        <v>30</v>
      </c>
    </row>
    <row r="73" spans="1:17" ht="39.75" customHeight="1">
      <c r="E73" s="644" t="s">
        <v>127</v>
      </c>
      <c r="F73" s="644"/>
      <c r="G73" s="644"/>
      <c r="H73" s="644"/>
    </row>
  </sheetData>
  <mergeCells count="1">
    <mergeCell ref="E73:H73"/>
  </mergeCells>
  <phoneticPr fontId="4" type="noConversion"/>
  <conditionalFormatting sqref="A1:Q1 B32:D46">
    <cfRule type="expression" dxfId="349" priority="251">
      <formula>(COUNTIF($K1,"行政會議")&gt;0)</formula>
    </cfRule>
  </conditionalFormatting>
  <conditionalFormatting sqref="B9:D9 B15:D16">
    <cfRule type="expression" dxfId="348" priority="242">
      <formula>OR(AND(YEAR(B9)=YEAR(TODAY()), MONTH(B9)+1=MONTH(TODAY())), AND(YEAR(B9)+1=YEAR(TODAY()), MONTH(B9)=12, MONTH(TODAY())=1))</formula>
    </cfRule>
  </conditionalFormatting>
  <conditionalFormatting sqref="B9:D9 B15:D16">
    <cfRule type="expression" dxfId="347" priority="243">
      <formula>AND(B9&lt;TODAY(), TODAY()-B9&gt;=WEEKDAY(TODAY()), TODAY()-B9&lt;WEEKDAY(TODAY())+7)</formula>
    </cfRule>
  </conditionalFormatting>
  <conditionalFormatting sqref="B9:D9 B15:D16">
    <cfRule type="expression" dxfId="346" priority="247">
      <formula>(COUNTIF($L9,"中醫婦科臨床教師會議")&gt;0)</formula>
    </cfRule>
  </conditionalFormatting>
  <conditionalFormatting sqref="B9:D9 B15:D16">
    <cfRule type="expression" dxfId="345" priority="248">
      <formula>(COUNTIF($J9,"行政會議")&gt;0)</formula>
    </cfRule>
  </conditionalFormatting>
  <conditionalFormatting sqref="A1:Q1 B32:D46">
    <cfRule type="expression" dxfId="344" priority="166">
      <formula>(COUNTIF($M1,"中醫婦科臨床教師會議")&gt;0)</formula>
    </cfRule>
  </conditionalFormatting>
  <conditionalFormatting sqref="Q2:Q7">
    <cfRule type="expression" dxfId="343" priority="128">
      <formula>(COUNTIF($N2,"中醫婦科臨床教師會議")&gt;0)</formula>
    </cfRule>
    <cfRule type="expression" dxfId="342" priority="129">
      <formula>(COUNTIF($L2,"行政會議")&gt;0)</formula>
    </cfRule>
  </conditionalFormatting>
  <conditionalFormatting sqref="A11">
    <cfRule type="expression" dxfId="341" priority="124">
      <formula>OR(AND(YEAR(A11)=YEAR(TODAY()), MONTH(A11)+1=MONTH(TODAY())), AND(YEAR(A11)+1=YEAR(TODAY()), MONTH(A11)=12, MONTH(TODAY())=1))</formula>
    </cfRule>
  </conditionalFormatting>
  <conditionalFormatting sqref="A11">
    <cfRule type="expression" dxfId="340" priority="125">
      <formula>AND(A11&lt;TODAY(), TODAY()-A11&gt;=WEEKDAY(TODAY()), TODAY()-A11&lt;WEEKDAY(TODAY())+7)</formula>
    </cfRule>
  </conditionalFormatting>
  <conditionalFormatting sqref="A11">
    <cfRule type="expression" dxfId="339" priority="126">
      <formula>(COUNTIF($I11,"中醫婦科臨床教師會議")&gt;0)</formula>
    </cfRule>
  </conditionalFormatting>
  <conditionalFormatting sqref="A11">
    <cfRule type="expression" dxfId="338" priority="127">
      <formula>(COUNTIF($G11,"行政會議")&gt;0)</formula>
    </cfRule>
  </conditionalFormatting>
  <conditionalFormatting sqref="Q8:Q10 Q16 Q12:Q14">
    <cfRule type="expression" dxfId="337" priority="120">
      <formula>(COUNTIF($N8,"中醫婦科臨床教師會議")&gt;0)</formula>
    </cfRule>
  </conditionalFormatting>
  <conditionalFormatting sqref="Q8:Q10 Q16 Q12:Q14">
    <cfRule type="expression" dxfId="336" priority="121">
      <formula>(COUNTIF($L8,"行政會議")&gt;0)</formula>
    </cfRule>
  </conditionalFormatting>
  <conditionalFormatting sqref="M8:N10 I14:K14 I16:K16 M13:N13">
    <cfRule type="expression" dxfId="335" priority="118">
      <formula>(COUNTIF($J8,"中醫婦科臨床教師會議")&gt;0)</formula>
    </cfRule>
  </conditionalFormatting>
  <conditionalFormatting sqref="M8:N10 E8:E10 I14:K14 I16:K16 M12:N13 E12:E13">
    <cfRule type="expression" dxfId="334" priority="119">
      <formula>(COUNTIF($H8,"行政會議")&gt;0)</formula>
    </cfRule>
  </conditionalFormatting>
  <conditionalFormatting sqref="E8:E10 I14:K14 I16:K16">
    <cfRule type="expression" dxfId="333" priority="117">
      <formula>(COUNTIF(#REF!,"中醫婦科臨床教師會議")&gt;0)</formula>
    </cfRule>
  </conditionalFormatting>
  <conditionalFormatting sqref="I11:K11">
    <cfRule type="expression" dxfId="332" priority="114">
      <formula>(COUNTIF($J11,"中醫婦科臨床教師會議")&gt;0)</formula>
    </cfRule>
  </conditionalFormatting>
  <conditionalFormatting sqref="I11:K11">
    <cfRule type="expression" dxfId="331" priority="115">
      <formula>(COUNTIF($H11,"行政會議")&gt;0)</formula>
    </cfRule>
  </conditionalFormatting>
  <conditionalFormatting sqref="I11:K11 M11:N11">
    <cfRule type="expression" dxfId="330" priority="116">
      <formula>(COUNTIF(#REF!,"中醫婦科臨床教師會議")&gt;0)</formula>
    </cfRule>
  </conditionalFormatting>
  <conditionalFormatting sqref="Q11">
    <cfRule type="expression" dxfId="329" priority="112">
      <formula>(COUNTIF($N11,"中醫婦科臨床教師會議")&gt;0)</formula>
    </cfRule>
  </conditionalFormatting>
  <conditionalFormatting sqref="Q11">
    <cfRule type="expression" dxfId="328" priority="113">
      <formula>(COUNTIF($L11,"行政會議")&gt;0)</formula>
    </cfRule>
  </conditionalFormatting>
  <conditionalFormatting sqref="M14:N14 M16">
    <cfRule type="expression" dxfId="327" priority="111">
      <formula>(COUNTIF(#REF!,"中醫婦科臨床教師會議")&gt;0)</formula>
    </cfRule>
  </conditionalFormatting>
  <conditionalFormatting sqref="L10">
    <cfRule type="expression" dxfId="326" priority="110">
      <formula>(COUNTIF($H10,"行政會議")&gt;0)</formula>
    </cfRule>
  </conditionalFormatting>
  <conditionalFormatting sqref="L10">
    <cfRule type="expression" dxfId="325" priority="108">
      <formula>(COUNTIF(#REF!,"中醫婦科臨床教師會議")&gt;0)</formula>
    </cfRule>
  </conditionalFormatting>
  <conditionalFormatting sqref="L10">
    <cfRule type="expression" dxfId="324" priority="109">
      <formula>(COUNTIF(#REF!,"中醫婦科臨床教師會議")&gt;0)</formula>
    </cfRule>
  </conditionalFormatting>
  <conditionalFormatting sqref="M14:N14 M16">
    <cfRule type="expression" dxfId="323" priority="122">
      <formula>(COUNTIF(#REF!,"行政會議")&gt;0)</formula>
    </cfRule>
  </conditionalFormatting>
  <conditionalFormatting sqref="M11:N11">
    <cfRule type="expression" dxfId="322" priority="123">
      <formula>(COUNTIF(#REF!,"行政會議")&gt;0)</formula>
    </cfRule>
  </conditionalFormatting>
  <conditionalFormatting sqref="E13">
    <cfRule type="expression" dxfId="321" priority="107">
      <formula>(COUNTIF(#REF!,"中醫婦科臨床教師會議")&gt;0)</formula>
    </cfRule>
  </conditionalFormatting>
  <conditionalFormatting sqref="N16">
    <cfRule type="expression" dxfId="320" priority="105">
      <formula>(COUNTIF($J16,"中醫婦科臨床教師會議")&gt;0)</formula>
    </cfRule>
  </conditionalFormatting>
  <conditionalFormatting sqref="N16">
    <cfRule type="expression" dxfId="319" priority="106">
      <formula>(COUNTIF($H16,"行政會議")&gt;0)</formula>
    </cfRule>
  </conditionalFormatting>
  <conditionalFormatting sqref="Q15">
    <cfRule type="expression" dxfId="318" priority="103">
      <formula>(COUNTIF($N15,"中醫婦科臨床教師會議")&gt;0)</formula>
    </cfRule>
  </conditionalFormatting>
  <conditionalFormatting sqref="Q15">
    <cfRule type="expression" dxfId="317" priority="104">
      <formula>(COUNTIF($L15,"行政會議")&gt;0)</formula>
    </cfRule>
  </conditionalFormatting>
  <conditionalFormatting sqref="M15:N15">
    <cfRule type="expression" dxfId="316" priority="101">
      <formula>(COUNTIF($J15,"中醫婦科臨床教師會議")&gt;0)</formula>
    </cfRule>
  </conditionalFormatting>
  <conditionalFormatting sqref="M15:N15">
    <cfRule type="expression" dxfId="315" priority="102">
      <formula>(COUNTIF($H15,"行政會議")&gt;0)</formula>
    </cfRule>
  </conditionalFormatting>
  <conditionalFormatting sqref="M12:N12">
    <cfRule type="expression" dxfId="314" priority="100">
      <formula>(COUNTIF($J12,"中醫婦科臨床教師會議")&gt;0)</formula>
    </cfRule>
  </conditionalFormatting>
  <conditionalFormatting sqref="E12">
    <cfRule type="expression" dxfId="313" priority="99">
      <formula>(COUNTIF(#REF!,"中醫婦科臨床教師會議")&gt;0)</formula>
    </cfRule>
  </conditionalFormatting>
  <conditionalFormatting sqref="M17:N19">
    <cfRule type="expression" dxfId="312" priority="95">
      <formula>(COUNTIF(#REF!,"中醫婦科臨床教師會議")&gt;0)</formula>
    </cfRule>
    <cfRule type="expression" dxfId="311" priority="96">
      <formula>(COUNTIF(#REF!,"行政會議")&gt;0)</formula>
    </cfRule>
  </conditionalFormatting>
  <conditionalFormatting sqref="Q17:Q19 Q70:Q71">
    <cfRule type="expression" dxfId="310" priority="97">
      <formula>(COUNTIF($L17,"中醫婦科臨床教師會議")&gt;0)</formula>
    </cfRule>
    <cfRule type="expression" dxfId="309" priority="98">
      <formula>(COUNTIF($J17,"行政會議")&gt;0)</formula>
    </cfRule>
  </conditionalFormatting>
  <conditionalFormatting sqref="A52 A37:A44 A47:A49">
    <cfRule type="expression" dxfId="308" priority="93">
      <formula>(COUNTIF($J37,"中醫婦科臨床教師會議")&gt;0)</formula>
    </cfRule>
  </conditionalFormatting>
  <conditionalFormatting sqref="A52 A37:A44 A47:A49">
    <cfRule type="expression" dxfId="307" priority="94">
      <formula>(COUNTIF($H37,"行政會議")&gt;0)</formula>
    </cfRule>
  </conditionalFormatting>
  <conditionalFormatting sqref="A50:A51">
    <cfRule type="expression" dxfId="306" priority="91">
      <formula>(COUNTIF($J50,"中醫婦科臨床教師會議")&gt;0)</formula>
    </cfRule>
  </conditionalFormatting>
  <conditionalFormatting sqref="A50:A51">
    <cfRule type="expression" dxfId="305" priority="92">
      <formula>(COUNTIF($H50,"行政會議")&gt;0)</formula>
    </cfRule>
  </conditionalFormatting>
  <conditionalFormatting sqref="A45">
    <cfRule type="expression" dxfId="304" priority="89">
      <formula>(COUNTIF($J45,"中醫婦科臨床教師會議")&gt;0)</formula>
    </cfRule>
  </conditionalFormatting>
  <conditionalFormatting sqref="A45">
    <cfRule type="expression" dxfId="303" priority="90">
      <formula>(COUNTIF($H45,"行政會議")&gt;0)</formula>
    </cfRule>
  </conditionalFormatting>
  <conditionalFormatting sqref="A46">
    <cfRule type="expression" dxfId="302" priority="87">
      <formula>(COUNTIF($J46,"中醫婦科臨床教師會議")&gt;0)</formula>
    </cfRule>
  </conditionalFormatting>
  <conditionalFormatting sqref="A46">
    <cfRule type="expression" dxfId="301" priority="88">
      <formula>(COUNTIF($H46,"行政會議")&gt;0)</formula>
    </cfRule>
  </conditionalFormatting>
  <conditionalFormatting sqref="E42:N42 P42 G50:H51 K50:K51 E43:Q44 E52:O52 E47:N48 P47:Q52 O46:O47 E37:P39 E40:Q41 E49:L49">
    <cfRule type="expression" dxfId="300" priority="85">
      <formula>(COUNTIF($J37,"中醫婦科臨床教師會議")&gt;0)</formula>
    </cfRule>
  </conditionalFormatting>
  <conditionalFormatting sqref="E42:N42 P42 G50:H51 K50:K51 E43:Q44 E52:O52 E47:N48 P47:Q52 O46:O47 E37:P39 E40:Q41 E49:L49">
    <cfRule type="expression" dxfId="299" priority="86">
      <formula>(COUNTIF($H37,"行政會議")&gt;0)</formula>
    </cfRule>
  </conditionalFormatting>
  <conditionalFormatting sqref="M50:M51">
    <cfRule type="expression" dxfId="298" priority="77">
      <formula>(COUNTIF($J50,"中醫婦科臨床教師會議")&gt;0)</formula>
    </cfRule>
  </conditionalFormatting>
  <conditionalFormatting sqref="M50:M51">
    <cfRule type="expression" dxfId="297" priority="78">
      <formula>(COUNTIF($H50,"行政會議")&gt;0)</formula>
    </cfRule>
  </conditionalFormatting>
  <conditionalFormatting sqref="N50:N51 E50:K51">
    <cfRule type="expression" dxfId="296" priority="79">
      <formula>(COUNTIF($J50,"中醫婦科臨床教師會議")&gt;0)</formula>
    </cfRule>
  </conditionalFormatting>
  <conditionalFormatting sqref="N50:N51 E50:K51">
    <cfRule type="expression" dxfId="295" priority="80">
      <formula>(COUNTIF($H50,"行政會議")&gt;0)</formula>
    </cfRule>
  </conditionalFormatting>
  <conditionalFormatting sqref="O51">
    <cfRule type="expression" dxfId="294" priority="81">
      <formula>(COUNTIF($J51,"中醫婦科臨床教師會議")&gt;0)</formula>
    </cfRule>
  </conditionalFormatting>
  <conditionalFormatting sqref="O51">
    <cfRule type="expression" dxfId="293" priority="82">
      <formula>(COUNTIF($H51,"行政會議")&gt;0)</formula>
    </cfRule>
  </conditionalFormatting>
  <conditionalFormatting sqref="O50">
    <cfRule type="expression" dxfId="292" priority="83">
      <formula>(COUNTIF($J50,"中醫婦科臨床教師會議")&gt;0)</formula>
    </cfRule>
  </conditionalFormatting>
  <conditionalFormatting sqref="O50">
    <cfRule type="expression" dxfId="291" priority="84">
      <formula>(COUNTIF($H50,"行政會議")&gt;0)</formula>
    </cfRule>
  </conditionalFormatting>
  <conditionalFormatting sqref="Q37:Q39">
    <cfRule type="expression" dxfId="290" priority="75">
      <formula>(COUNTIF($J37,"中醫婦科臨床教師會議")&gt;0)</formula>
    </cfRule>
  </conditionalFormatting>
  <conditionalFormatting sqref="Q37:Q39">
    <cfRule type="expression" dxfId="289" priority="76">
      <formula>(COUNTIF($H37,"行政會議")&gt;0)</formula>
    </cfRule>
  </conditionalFormatting>
  <conditionalFormatting sqref="L50:L51">
    <cfRule type="expression" dxfId="288" priority="73">
      <formula>(COUNTIF($J50,"中醫婦科臨床教師會議")&gt;0)</formula>
    </cfRule>
  </conditionalFormatting>
  <conditionalFormatting sqref="L50:L51">
    <cfRule type="expression" dxfId="287" priority="74">
      <formula>(COUNTIF($H50,"行政會議")&gt;0)</formula>
    </cfRule>
  </conditionalFormatting>
  <conditionalFormatting sqref="Q42">
    <cfRule type="expression" dxfId="286" priority="71">
      <formula>(COUNTIF($J42,"中醫婦科臨床教師會議")&gt;0)</formula>
    </cfRule>
  </conditionalFormatting>
  <conditionalFormatting sqref="Q42">
    <cfRule type="expression" dxfId="285" priority="72">
      <formula>(COUNTIF($H42,"行政會議")&gt;0)</formula>
    </cfRule>
  </conditionalFormatting>
  <conditionalFormatting sqref="O42">
    <cfRule type="expression" dxfId="284" priority="69">
      <formula>(COUNTIF($J42,"中醫婦科臨床教師會議")&gt;0)</formula>
    </cfRule>
  </conditionalFormatting>
  <conditionalFormatting sqref="O42">
    <cfRule type="expression" dxfId="283" priority="70">
      <formula>(COUNTIF($H42,"行政會議")&gt;0)</formula>
    </cfRule>
  </conditionalFormatting>
  <conditionalFormatting sqref="E45:N45 P45">
    <cfRule type="expression" dxfId="282" priority="65">
      <formula>(COUNTIF($J45,"中醫婦科臨床教師會議")&gt;0)</formula>
    </cfRule>
  </conditionalFormatting>
  <conditionalFormatting sqref="E45:N45 P45">
    <cfRule type="expression" dxfId="281" priority="66">
      <formula>(COUNTIF($H45,"行政會議")&gt;0)</formula>
    </cfRule>
  </conditionalFormatting>
  <conditionalFormatting sqref="O45">
    <cfRule type="expression" dxfId="280" priority="67">
      <formula>(COUNTIF($J45,"中醫婦科臨床教師會議")&gt;0)</formula>
    </cfRule>
  </conditionalFormatting>
  <conditionalFormatting sqref="O45">
    <cfRule type="expression" dxfId="279" priority="68">
      <formula>(COUNTIF($H45,"行政會議")&gt;0)</formula>
    </cfRule>
  </conditionalFormatting>
  <conditionalFormatting sqref="Q45">
    <cfRule type="expression" dxfId="278" priority="63">
      <formula>(COUNTIF($J45,"中醫婦科臨床教師會議")&gt;0)</formula>
    </cfRule>
  </conditionalFormatting>
  <conditionalFormatting sqref="Q45">
    <cfRule type="expression" dxfId="277" priority="64">
      <formula>(COUNTIF($H45,"行政會議")&gt;0)</formula>
    </cfRule>
  </conditionalFormatting>
  <conditionalFormatting sqref="O48">
    <cfRule type="expression" dxfId="276" priority="61">
      <formula>(COUNTIF($J48,"中醫婦科臨床教師會議")&gt;0)</formula>
    </cfRule>
  </conditionalFormatting>
  <conditionalFormatting sqref="O48">
    <cfRule type="expression" dxfId="275" priority="62">
      <formula>(COUNTIF($H48,"行政會議")&gt;0)</formula>
    </cfRule>
  </conditionalFormatting>
  <conditionalFormatting sqref="E46:N46 P46:Q46">
    <cfRule type="expression" dxfId="274" priority="59">
      <formula>(COUNTIF($J46,"中醫婦科臨床教師會議")&gt;0)</formula>
    </cfRule>
  </conditionalFormatting>
  <conditionalFormatting sqref="E46:N46 P46:Q46">
    <cfRule type="expression" dxfId="273" priority="60">
      <formula>(COUNTIF($H46,"行政會議")&gt;0)</formula>
    </cfRule>
  </conditionalFormatting>
  <conditionalFormatting sqref="O49">
    <cfRule type="expression" dxfId="272" priority="57">
      <formula>(COUNTIF($J49,"中醫婦科臨床教師會議")&gt;0)</formula>
    </cfRule>
  </conditionalFormatting>
  <conditionalFormatting sqref="O49">
    <cfRule type="expression" dxfId="271" priority="58">
      <formula>(COUNTIF($H49,"行政會議")&gt;0)</formula>
    </cfRule>
  </conditionalFormatting>
  <conditionalFormatting sqref="P64 N65 G61 Q61 P62 E61:E62 M61:N62 L64:N64 E64 I56:J56 Q56 M56:N57 I68:J69 M69:N69">
    <cfRule type="expression" dxfId="270" priority="53">
      <formula>(COUNTIF($J56,"中醫婦科臨床教師會議")&gt;0)</formula>
    </cfRule>
    <cfRule type="expression" dxfId="269" priority="54">
      <formula>(COUNTIF($H56,"行政會議")&gt;0)</formula>
    </cfRule>
  </conditionalFormatting>
  <conditionalFormatting sqref="P53:Q53 E53 G53 I53:N53">
    <cfRule type="expression" dxfId="268" priority="49">
      <formula>(COUNTIF($J53,"中醫婦科臨床教師會議")&gt;0)</formula>
    </cfRule>
    <cfRule type="expression" dxfId="267" priority="50">
      <formula>(COUNTIF($H53,"行政會議")&gt;0)</formula>
    </cfRule>
  </conditionalFormatting>
  <conditionalFormatting sqref="Q60 I60:N60">
    <cfRule type="expression" dxfId="266" priority="47">
      <formula>(COUNTIF($J60,"中醫婦科臨床教師會議")&gt;0)</formula>
    </cfRule>
    <cfRule type="expression" dxfId="265" priority="48">
      <formula>(COUNTIF($H60,"行政會議")&gt;0)</formula>
    </cfRule>
  </conditionalFormatting>
  <conditionalFormatting sqref="I61:L61 Q68 L68 Q55 I55:L55">
    <cfRule type="expression" dxfId="264" priority="45">
      <formula>(COUNTIF(#REF!,"中醫婦科臨床教師會議")&gt;0)</formula>
    </cfRule>
    <cfRule type="expression" dxfId="263" priority="46">
      <formula>(COUNTIF($H55,"行政會議")&gt;0)</formula>
    </cfRule>
  </conditionalFormatting>
  <conditionalFormatting sqref="M55:N55">
    <cfRule type="expression" dxfId="262" priority="51">
      <formula>(COUNTIF($J55,"中醫婦科臨床教師會議")&gt;0)</formula>
    </cfRule>
    <cfRule type="expression" dxfId="261" priority="52">
      <formula>(COUNTIF(#REF!,"行政會議")&gt;0)</formula>
    </cfRule>
  </conditionalFormatting>
  <conditionalFormatting sqref="I54:L54 Q54">
    <cfRule type="expression" dxfId="260" priority="41">
      <formula>(COUNTIF(#REF!,"中醫婦科臨床教師會議")&gt;0)</formula>
    </cfRule>
    <cfRule type="expression" dxfId="259" priority="42">
      <formula>(COUNTIF($H54,"行政會議")&gt;0)</formula>
    </cfRule>
  </conditionalFormatting>
  <conditionalFormatting sqref="M54:N54">
    <cfRule type="expression" dxfId="258" priority="43">
      <formula>(COUNTIF($J54,"中醫婦科臨床教師會議")&gt;0)</formula>
    </cfRule>
    <cfRule type="expression" dxfId="257" priority="44">
      <formula>(COUNTIF(#REF!,"行政會議")&gt;0)</formula>
    </cfRule>
  </conditionalFormatting>
  <conditionalFormatting sqref="I57:J57 Q57">
    <cfRule type="expression" dxfId="256" priority="39">
      <formula>(COUNTIF($J57,"中醫婦科臨床教師會議")&gt;0)</formula>
    </cfRule>
    <cfRule type="expression" dxfId="255" priority="40">
      <formula>(COUNTIF($H57,"行政會議")&gt;0)</formula>
    </cfRule>
  </conditionalFormatting>
  <conditionalFormatting sqref="E57">
    <cfRule type="expression" dxfId="254" priority="37">
      <formula>(COUNTIF($J57,"中醫婦科臨床教師會議")&gt;0)</formula>
    </cfRule>
    <cfRule type="expression" dxfId="253" priority="38">
      <formula>(COUNTIF($H57,"行政會議")&gt;0)</formula>
    </cfRule>
  </conditionalFormatting>
  <conditionalFormatting sqref="G57">
    <cfRule type="expression" dxfId="252" priority="35">
      <formula>(COUNTIF($J57,"中醫婦科臨床教師會議")&gt;0)</formula>
    </cfRule>
    <cfRule type="expression" dxfId="251" priority="36">
      <formula>(COUNTIF($H57,"行政會議")&gt;0)</formula>
    </cfRule>
  </conditionalFormatting>
  <conditionalFormatting sqref="L57">
    <cfRule type="expression" dxfId="250" priority="33">
      <formula>(COUNTIF(#REF!,"中醫婦科臨床教師會議")&gt;0)</formula>
    </cfRule>
    <cfRule type="expression" dxfId="249" priority="34">
      <formula>(COUNTIF($H57,"行政會議")&gt;0)</formula>
    </cfRule>
  </conditionalFormatting>
  <conditionalFormatting sqref="Q64">
    <cfRule type="expression" dxfId="248" priority="55">
      <formula>(COUNTIF(#REF!,"中醫婦科臨床教師會議")&gt;0)</formula>
    </cfRule>
    <cfRule type="expression" dxfId="247" priority="56">
      <formula>(COUNTIF(#REF!,"行政會議")&gt;0)</formula>
    </cfRule>
  </conditionalFormatting>
  <conditionalFormatting sqref="Q69">
    <cfRule type="expression" dxfId="246" priority="31">
      <formula>(COUNTIF($J64,"中醫婦科臨床教師會議")&gt;0)</formula>
    </cfRule>
    <cfRule type="expression" dxfId="245" priority="32">
      <formula>(COUNTIF($H64,"行政會議")&gt;0)</formula>
    </cfRule>
  </conditionalFormatting>
  <conditionalFormatting sqref="Q63 L63">
    <cfRule type="expression" dxfId="244" priority="27">
      <formula>(COUNTIF(#REF!,"中醫婦科臨床教師會議")&gt;0)</formula>
    </cfRule>
    <cfRule type="expression" dxfId="243" priority="28">
      <formula>(COUNTIF($H63,"行政會議")&gt;0)</formula>
    </cfRule>
  </conditionalFormatting>
  <conditionalFormatting sqref="M63:N63">
    <cfRule type="expression" dxfId="242" priority="29">
      <formula>(COUNTIF($J63,"中醫婦科臨床教師會議")&gt;0)</formula>
    </cfRule>
    <cfRule type="expression" dxfId="241" priority="30">
      <formula>(COUNTIF(#REF!,"行政會議")&gt;0)</formula>
    </cfRule>
  </conditionalFormatting>
  <conditionalFormatting sqref="I63">
    <cfRule type="expression" dxfId="240" priority="25">
      <formula>(COUNTIF($J63,"中醫婦科臨床教師會議")&gt;0)</formula>
    </cfRule>
    <cfRule type="expression" dxfId="239" priority="26">
      <formula>(COUNTIF($H63,"行政會議")&gt;0)</formula>
    </cfRule>
  </conditionalFormatting>
  <conditionalFormatting sqref="J63">
    <cfRule type="expression" dxfId="238" priority="23">
      <formula>(COUNTIF($J63,"中醫婦科臨床教師會議")&gt;0)</formula>
    </cfRule>
    <cfRule type="expression" dxfId="237" priority="24">
      <formula>(COUNTIF($H63,"行政會議")&gt;0)</formula>
    </cfRule>
  </conditionalFormatting>
  <conditionalFormatting sqref="M68">
    <cfRule type="expression" dxfId="236" priority="21">
      <formula>(COUNTIF($J68,"中醫婦科臨床教師會議")&gt;0)</formula>
    </cfRule>
    <cfRule type="expression" dxfId="235" priority="22">
      <formula>(COUNTIF(#REF!,"行政會議")&gt;0)</formula>
    </cfRule>
  </conditionalFormatting>
  <conditionalFormatting sqref="N68">
    <cfRule type="expression" dxfId="234" priority="19">
      <formula>(COUNTIF($J68,"中醫婦科臨床教師會議")&gt;0)</formula>
    </cfRule>
    <cfRule type="expression" dxfId="233" priority="20">
      <formula>(COUNTIF(#REF!,"行政會議")&gt;0)</formula>
    </cfRule>
  </conditionalFormatting>
  <conditionalFormatting sqref="I8:J8">
    <cfRule type="expression" dxfId="232" priority="17">
      <formula>(COUNTIF($J8,"中醫婦科臨床教師會議")&gt;0)</formula>
    </cfRule>
  </conditionalFormatting>
  <conditionalFormatting sqref="I8:J8">
    <cfRule type="expression" dxfId="231" priority="18">
      <formula>(COUNTIF($H8,"行政會議")&gt;0)</formula>
    </cfRule>
  </conditionalFormatting>
  <conditionalFormatting sqref="M70:N71">
    <cfRule type="expression" dxfId="230" priority="11">
      <formula>(COUNTIF(#REF!,"中醫婦科臨床教師會議")&gt;0)</formula>
    </cfRule>
    <cfRule type="expression" dxfId="229" priority="12">
      <formula>(COUNTIF(#REF!,"行政會議")&gt;0)</formula>
    </cfRule>
  </conditionalFormatting>
  <conditionalFormatting sqref="M49:N49">
    <cfRule type="expression" dxfId="228" priority="9">
      <formula>(COUNTIF($J49,"中醫婦科臨床教師會議")&gt;0)</formula>
    </cfRule>
    <cfRule type="expression" dxfId="227" priority="10">
      <formula>(COUNTIF($H49,"行政會議")&gt;0)</formula>
    </cfRule>
  </conditionalFormatting>
  <conditionalFormatting sqref="M58:N58">
    <cfRule type="expression" dxfId="226" priority="7">
      <formula>(COUNTIF($J58,"中醫婦科臨床教師會議")&gt;0)</formula>
    </cfRule>
    <cfRule type="expression" dxfId="225" priority="8">
      <formula>(COUNTIF($H58,"行政會議")&gt;0)</formula>
    </cfRule>
  </conditionalFormatting>
  <conditionalFormatting sqref="E72">
    <cfRule type="expression" dxfId="224" priority="6">
      <formula>(COUNTIF($H72,"行政會議")&gt;0)</formula>
    </cfRule>
  </conditionalFormatting>
  <conditionalFormatting sqref="E72">
    <cfRule type="expression" dxfId="223" priority="5">
      <formula>(COUNTIF(#REF!,"中醫婦科臨床教師會議")&gt;0)</formula>
    </cfRule>
  </conditionalFormatting>
  <conditionalFormatting sqref="Q72">
    <cfRule type="expression" dxfId="222" priority="3">
      <formula>(COUNTIF($N72,"中醫婦科臨床教師會議")&gt;0)</formula>
    </cfRule>
  </conditionalFormatting>
  <conditionalFormatting sqref="Q72">
    <cfRule type="expression" dxfId="221" priority="4">
      <formula>(COUNTIF($L72,"行政會議")&gt;0)</formula>
    </cfRule>
  </conditionalFormatting>
  <conditionalFormatting sqref="M72:N72">
    <cfRule type="expression" dxfId="220" priority="2">
      <formula>(COUNTIF($H72,"行政會議")&gt;0)</formula>
    </cfRule>
  </conditionalFormatting>
  <conditionalFormatting sqref="M72:N72">
    <cfRule type="expression" dxfId="219" priority="1">
      <formula>(COUNTIF($J72,"中醫婦科臨床教師會議")&gt;0)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05"/>
  <sheetViews>
    <sheetView topLeftCell="I1" zoomScaleNormal="100" workbookViewId="0">
      <selection activeCell="V21" sqref="V21"/>
    </sheetView>
  </sheetViews>
  <sheetFormatPr defaultColWidth="10.875" defaultRowHeight="15" customHeight="1"/>
  <cols>
    <col min="1" max="1" width="24.5" style="15" bestFit="1" customWidth="1"/>
    <col min="2" max="2" width="12.625" style="15" hidden="1" customWidth="1"/>
    <col min="3" max="3" width="17.625" style="15" hidden="1" customWidth="1"/>
    <col min="4" max="4" width="18.875" style="15" hidden="1" customWidth="1"/>
    <col min="5" max="5" width="14.5" style="15" bestFit="1" customWidth="1"/>
    <col min="6" max="6" width="14.125" style="15" bestFit="1" customWidth="1"/>
    <col min="7" max="7" width="13.625" style="15" bestFit="1" customWidth="1"/>
    <col min="8" max="8" width="10.5" style="15" bestFit="1" customWidth="1"/>
    <col min="9" max="11" width="13.375" style="15" bestFit="1" customWidth="1"/>
    <col min="12" max="12" width="56.625" style="15" bestFit="1" customWidth="1"/>
    <col min="13" max="13" width="30.5" style="15" bestFit="1" customWidth="1"/>
    <col min="14" max="14" width="16.625" style="15" customWidth="1"/>
    <col min="15" max="15" width="32.625" style="15" customWidth="1"/>
    <col min="16" max="16" width="15" style="15" bestFit="1" customWidth="1"/>
    <col min="17" max="17" width="13.5" style="15" bestFit="1" customWidth="1"/>
    <col min="18" max="16384" width="10.875" style="15"/>
  </cols>
  <sheetData>
    <row r="1" spans="1:37" s="6" customFormat="1" ht="39.75" customHeight="1">
      <c r="A1" s="1" t="s">
        <v>78</v>
      </c>
      <c r="B1" s="2" t="s">
        <v>116</v>
      </c>
      <c r="C1" s="2" t="s">
        <v>117</v>
      </c>
      <c r="D1" s="2" t="s">
        <v>118</v>
      </c>
      <c r="E1" s="3" t="s">
        <v>1</v>
      </c>
      <c r="F1" s="1" t="s">
        <v>2</v>
      </c>
      <c r="G1" s="3" t="s">
        <v>3</v>
      </c>
      <c r="H1" s="4" t="s">
        <v>4</v>
      </c>
      <c r="I1" s="5" t="s">
        <v>5</v>
      </c>
      <c r="J1" s="5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</row>
    <row r="2" spans="1:37" ht="39.75" customHeight="1">
      <c r="A2" s="71">
        <v>45079</v>
      </c>
      <c r="B2" s="45">
        <f>#REF!</f>
        <v>45079</v>
      </c>
      <c r="C2" s="45">
        <f>#REF!</f>
        <v>0.3125</v>
      </c>
      <c r="D2" s="45">
        <f>#REF!+#REF!</f>
        <v>45079.3125</v>
      </c>
      <c r="E2" s="72">
        <v>0.3125</v>
      </c>
      <c r="F2" s="71">
        <f>D2</f>
        <v>45079.3125</v>
      </c>
      <c r="G2" s="61">
        <f>E2+TIME(1,0,0)</f>
        <v>0.35416666666666669</v>
      </c>
      <c r="H2" s="210">
        <f>F2</f>
        <v>45079.3125</v>
      </c>
      <c r="I2" s="63" t="s">
        <v>14</v>
      </c>
      <c r="J2" s="63" t="s">
        <v>15</v>
      </c>
      <c r="K2" s="69" t="s">
        <v>22</v>
      </c>
      <c r="L2" s="73" t="s">
        <v>140</v>
      </c>
      <c r="M2" s="75" t="s">
        <v>141</v>
      </c>
      <c r="N2" s="75" t="s">
        <v>108</v>
      </c>
      <c r="O2" s="68" t="s">
        <v>98</v>
      </c>
      <c r="P2" s="69" t="s">
        <v>42</v>
      </c>
      <c r="Q2" s="76">
        <v>60</v>
      </c>
    </row>
    <row r="3" spans="1:37" ht="39.75" customHeight="1">
      <c r="A3" s="159">
        <v>45079</v>
      </c>
      <c r="B3" s="44">
        <f>#REF!</f>
        <v>45079</v>
      </c>
      <c r="C3" s="44">
        <f>#REF!</f>
        <v>0.375</v>
      </c>
      <c r="D3" s="44">
        <f>#REF!+#REF!</f>
        <v>45079.375</v>
      </c>
      <c r="E3" s="178">
        <v>0.375</v>
      </c>
      <c r="F3" s="159">
        <v>45079</v>
      </c>
      <c r="G3" s="178">
        <v>0.41666666666666669</v>
      </c>
      <c r="H3" s="221" t="s">
        <v>68</v>
      </c>
      <c r="I3" s="236" t="s">
        <v>24</v>
      </c>
      <c r="J3" s="236" t="s">
        <v>25</v>
      </c>
      <c r="K3" s="252" t="s">
        <v>176</v>
      </c>
      <c r="L3" s="265" t="s">
        <v>177</v>
      </c>
      <c r="M3" s="252" t="s">
        <v>178</v>
      </c>
      <c r="N3" s="265" t="s">
        <v>178</v>
      </c>
      <c r="O3" s="297" t="s">
        <v>179</v>
      </c>
      <c r="P3" s="265" t="s">
        <v>23</v>
      </c>
      <c r="Q3" s="320">
        <v>15</v>
      </c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7" ht="39.75" customHeight="1">
      <c r="A4" s="161">
        <v>45079</v>
      </c>
      <c r="B4" s="47">
        <f>#REF!</f>
        <v>45079</v>
      </c>
      <c r="C4" s="47">
        <f>#REF!</f>
        <v>0.41666666666666669</v>
      </c>
      <c r="D4" s="47">
        <f>#REF!+#REF!</f>
        <v>45079.416666666664</v>
      </c>
      <c r="E4" s="181">
        <v>0.41666666666666669</v>
      </c>
      <c r="F4" s="196">
        <v>45079</v>
      </c>
      <c r="G4" s="181">
        <v>0.45833333333333331</v>
      </c>
      <c r="H4" s="223" t="s">
        <v>68</v>
      </c>
      <c r="I4" s="239" t="s">
        <v>24</v>
      </c>
      <c r="J4" s="239" t="s">
        <v>25</v>
      </c>
      <c r="K4" s="254" t="s">
        <v>176</v>
      </c>
      <c r="L4" s="254" t="s">
        <v>180</v>
      </c>
      <c r="M4" s="254" t="s">
        <v>41</v>
      </c>
      <c r="N4" s="282" t="s">
        <v>178</v>
      </c>
      <c r="O4" s="299" t="s">
        <v>179</v>
      </c>
      <c r="P4" s="282" t="s">
        <v>23</v>
      </c>
      <c r="Q4" s="322">
        <v>15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</row>
    <row r="5" spans="1:37" ht="39.75" customHeight="1">
      <c r="A5" s="50">
        <v>45082</v>
      </c>
      <c r="B5" s="42">
        <f>#REF!</f>
        <v>45082</v>
      </c>
      <c r="C5" s="42">
        <f>#REF!</f>
        <v>0.5625</v>
      </c>
      <c r="D5" s="42">
        <f>#REF!+#REF!</f>
        <v>45082.5625</v>
      </c>
      <c r="E5" s="51">
        <v>0.5625</v>
      </c>
      <c r="F5" s="50">
        <f>D5</f>
        <v>45082.5625</v>
      </c>
      <c r="G5" s="51">
        <v>0.60416666666666663</v>
      </c>
      <c r="H5" s="52">
        <f>D5</f>
        <v>45082.5625</v>
      </c>
      <c r="I5" s="53" t="s">
        <v>14</v>
      </c>
      <c r="J5" s="53" t="s">
        <v>15</v>
      </c>
      <c r="K5" s="53" t="s">
        <v>16</v>
      </c>
      <c r="L5" s="54" t="s">
        <v>17</v>
      </c>
      <c r="M5" s="54" t="s">
        <v>218</v>
      </c>
      <c r="N5" s="54" t="s">
        <v>218</v>
      </c>
      <c r="O5" s="54" t="s">
        <v>18</v>
      </c>
      <c r="P5" s="55" t="s">
        <v>19</v>
      </c>
      <c r="Q5" s="56">
        <v>10</v>
      </c>
    </row>
    <row r="6" spans="1:37" ht="39.75" customHeight="1">
      <c r="A6" s="153">
        <v>45082</v>
      </c>
      <c r="B6" s="25">
        <f>#REF!</f>
        <v>45082</v>
      </c>
      <c r="C6" s="25">
        <f>#REF!</f>
        <v>0.58333333333333337</v>
      </c>
      <c r="D6" s="25">
        <f>#REF!+#REF!</f>
        <v>45082.583333333336</v>
      </c>
      <c r="E6" s="167">
        <v>0.58333333333333337</v>
      </c>
      <c r="F6" s="153">
        <v>45082</v>
      </c>
      <c r="G6" s="200">
        <v>0.625</v>
      </c>
      <c r="H6" s="211" t="s">
        <v>181</v>
      </c>
      <c r="I6" s="231" t="s">
        <v>14</v>
      </c>
      <c r="J6" s="231" t="s">
        <v>15</v>
      </c>
      <c r="K6" s="246" t="s">
        <v>176</v>
      </c>
      <c r="L6" s="258" t="s">
        <v>182</v>
      </c>
      <c r="M6" s="368" t="s">
        <v>183</v>
      </c>
      <c r="N6" s="285" t="s">
        <v>183</v>
      </c>
      <c r="O6" s="264" t="s">
        <v>184</v>
      </c>
      <c r="P6" s="234" t="s">
        <v>185</v>
      </c>
      <c r="Q6" s="314">
        <v>10</v>
      </c>
      <c r="R6" s="14"/>
    </row>
    <row r="7" spans="1:37" ht="39.75" customHeight="1">
      <c r="A7" s="152">
        <v>45084</v>
      </c>
      <c r="B7" s="44">
        <f>#REF!</f>
        <v>45084</v>
      </c>
      <c r="C7" s="44">
        <f>#REF!</f>
        <v>0.58333333333333337</v>
      </c>
      <c r="D7" s="44">
        <f>#REF!+#REF!</f>
        <v>45084.583333333336</v>
      </c>
      <c r="E7" s="166">
        <v>0.58333333333333337</v>
      </c>
      <c r="F7" s="152">
        <f>D7</f>
        <v>45084.583333333336</v>
      </c>
      <c r="G7" s="166">
        <v>0.625</v>
      </c>
      <c r="H7" s="209">
        <f>D7</f>
        <v>45084.583333333336</v>
      </c>
      <c r="I7" s="227" t="s">
        <v>14</v>
      </c>
      <c r="J7" s="227" t="s">
        <v>15</v>
      </c>
      <c r="K7" s="227" t="s">
        <v>16</v>
      </c>
      <c r="L7" s="257" t="s">
        <v>39</v>
      </c>
      <c r="M7" s="274" t="s">
        <v>218</v>
      </c>
      <c r="N7" s="274" t="s">
        <v>218</v>
      </c>
      <c r="O7" s="274" t="s">
        <v>18</v>
      </c>
      <c r="P7" s="303" t="s">
        <v>19</v>
      </c>
      <c r="Q7" s="313">
        <v>10</v>
      </c>
    </row>
    <row r="8" spans="1:37" ht="39.75" customHeight="1">
      <c r="A8" s="156">
        <v>45084</v>
      </c>
      <c r="B8" s="25">
        <f>#REF!</f>
        <v>45084</v>
      </c>
      <c r="C8" s="25">
        <f>#REF!</f>
        <v>0.625</v>
      </c>
      <c r="D8" s="25">
        <f>#REF!+#REF!</f>
        <v>45084.625</v>
      </c>
      <c r="E8" s="175">
        <v>0.625</v>
      </c>
      <c r="F8" s="192">
        <v>45084</v>
      </c>
      <c r="G8" s="175">
        <v>0.66666666666666663</v>
      </c>
      <c r="H8" s="219" t="s">
        <v>112</v>
      </c>
      <c r="I8" s="234" t="s">
        <v>14</v>
      </c>
      <c r="J8" s="234" t="s">
        <v>15</v>
      </c>
      <c r="K8" s="234" t="s">
        <v>176</v>
      </c>
      <c r="L8" s="264" t="s">
        <v>186</v>
      </c>
      <c r="M8" s="370" t="s">
        <v>187</v>
      </c>
      <c r="N8" s="234" t="s">
        <v>187</v>
      </c>
      <c r="O8" s="295" t="s">
        <v>18</v>
      </c>
      <c r="P8" s="234" t="s">
        <v>19</v>
      </c>
      <c r="Q8" s="318">
        <v>7</v>
      </c>
    </row>
    <row r="9" spans="1:37" s="27" customFormat="1" ht="39.75" customHeight="1">
      <c r="A9" s="163">
        <v>45085</v>
      </c>
      <c r="B9" s="47">
        <f>#REF!</f>
        <v>45085</v>
      </c>
      <c r="C9" s="47">
        <f>#REF!</f>
        <v>0.52083333333333337</v>
      </c>
      <c r="D9" s="47">
        <f>#REF!+#REF!</f>
        <v>45085.520833333336</v>
      </c>
      <c r="E9" s="17">
        <v>0.52083333333333337</v>
      </c>
      <c r="F9" s="71">
        <f>D9</f>
        <v>45085.520833333336</v>
      </c>
      <c r="G9" s="199">
        <f>E9+TIME(1,0,0)</f>
        <v>0.5625</v>
      </c>
      <c r="H9" s="62">
        <f>F9</f>
        <v>45085.520833333336</v>
      </c>
      <c r="I9" s="19" t="s">
        <v>14</v>
      </c>
      <c r="J9" s="19" t="s">
        <v>15</v>
      </c>
      <c r="K9" s="255" t="s">
        <v>22</v>
      </c>
      <c r="L9" s="21" t="s">
        <v>130</v>
      </c>
      <c r="M9" s="75" t="s">
        <v>131</v>
      </c>
      <c r="N9" s="75" t="s">
        <v>131</v>
      </c>
      <c r="O9" s="300" t="s">
        <v>98</v>
      </c>
      <c r="P9" s="20" t="s">
        <v>42</v>
      </c>
      <c r="Q9" s="24">
        <v>60</v>
      </c>
    </row>
    <row r="10" spans="1:37" s="27" customFormat="1" ht="39.75" customHeight="1">
      <c r="A10" s="36">
        <v>45086</v>
      </c>
      <c r="B10" s="48">
        <f>#REF!</f>
        <v>45086</v>
      </c>
      <c r="C10" s="48">
        <f>#REF!</f>
        <v>0.3125</v>
      </c>
      <c r="D10" s="48">
        <f>#REF!+#REF!</f>
        <v>45086.3125</v>
      </c>
      <c r="E10" s="174">
        <v>0.3125</v>
      </c>
      <c r="F10" s="38">
        <f>D10</f>
        <v>45086.3125</v>
      </c>
      <c r="G10" s="174">
        <v>0.35416666666666669</v>
      </c>
      <c r="H10" s="87">
        <f>F10</f>
        <v>45086.3125</v>
      </c>
      <c r="I10" s="39" t="s">
        <v>24</v>
      </c>
      <c r="J10" s="39" t="s">
        <v>25</v>
      </c>
      <c r="K10" s="39" t="s">
        <v>69</v>
      </c>
      <c r="L10" s="39" t="s">
        <v>70</v>
      </c>
      <c r="M10" s="371" t="s">
        <v>71</v>
      </c>
      <c r="N10" s="40" t="s">
        <v>71</v>
      </c>
      <c r="O10" s="39" t="s">
        <v>98</v>
      </c>
      <c r="P10" s="39" t="s">
        <v>23</v>
      </c>
      <c r="Q10" s="40">
        <v>50</v>
      </c>
    </row>
    <row r="11" spans="1:37" s="27" customFormat="1" ht="39.75" customHeight="1">
      <c r="A11" s="158">
        <v>45086</v>
      </c>
      <c r="B11" s="48">
        <f>#REF!</f>
        <v>45086</v>
      </c>
      <c r="C11" s="48">
        <f>#REF!</f>
        <v>0.45833333333333331</v>
      </c>
      <c r="D11" s="48">
        <f>#REF!+#REF!</f>
        <v>45086.458333333336</v>
      </c>
      <c r="E11" s="176">
        <v>0.45833333333333331</v>
      </c>
      <c r="F11" s="193">
        <f>D11</f>
        <v>45086.458333333336</v>
      </c>
      <c r="G11" s="176">
        <v>0.5</v>
      </c>
      <c r="H11" s="220">
        <f>F11</f>
        <v>45086.458333333336</v>
      </c>
      <c r="I11" s="235" t="s">
        <v>24</v>
      </c>
      <c r="J11" s="235" t="s">
        <v>25</v>
      </c>
      <c r="K11" s="235" t="s">
        <v>69</v>
      </c>
      <c r="L11" s="235" t="s">
        <v>72</v>
      </c>
      <c r="M11" s="372" t="s">
        <v>37</v>
      </c>
      <c r="N11" s="235" t="s">
        <v>37</v>
      </c>
      <c r="O11" s="235" t="s">
        <v>97</v>
      </c>
      <c r="P11" s="235" t="s">
        <v>28</v>
      </c>
      <c r="Q11" s="235">
        <v>10</v>
      </c>
    </row>
    <row r="12" spans="1:37" s="27" customFormat="1" ht="39.75" customHeight="1">
      <c r="A12" s="158">
        <v>45086</v>
      </c>
      <c r="B12" s="48">
        <f>#REF!</f>
        <v>45086</v>
      </c>
      <c r="C12" s="48">
        <f>#REF!</f>
        <v>0.5</v>
      </c>
      <c r="D12" s="48">
        <f>#REF!+#REF!</f>
        <v>45086.5</v>
      </c>
      <c r="E12" s="176">
        <v>0.5</v>
      </c>
      <c r="F12" s="193">
        <f>D12</f>
        <v>45086.5</v>
      </c>
      <c r="G12" s="176">
        <v>0.54166666666666663</v>
      </c>
      <c r="H12" s="220">
        <f>F12</f>
        <v>45086.5</v>
      </c>
      <c r="I12" s="235" t="s">
        <v>24</v>
      </c>
      <c r="J12" s="235" t="s">
        <v>25</v>
      </c>
      <c r="K12" s="235" t="s">
        <v>69</v>
      </c>
      <c r="L12" s="235" t="s">
        <v>73</v>
      </c>
      <c r="M12" s="373" t="s">
        <v>74</v>
      </c>
      <c r="N12" s="286" t="s">
        <v>71</v>
      </c>
      <c r="O12" s="235" t="s">
        <v>98</v>
      </c>
      <c r="P12" s="235" t="s">
        <v>28</v>
      </c>
      <c r="Q12" s="319">
        <v>10</v>
      </c>
    </row>
    <row r="13" spans="1:37" s="27" customFormat="1" ht="39.75" customHeight="1">
      <c r="A13" s="96">
        <v>45089</v>
      </c>
      <c r="B13" s="42">
        <f>#REF!</f>
        <v>45089</v>
      </c>
      <c r="C13" s="42">
        <f>#REF!</f>
        <v>0.625</v>
      </c>
      <c r="D13" s="42">
        <f>#REF!+#REF!</f>
        <v>45089.625</v>
      </c>
      <c r="E13" s="99">
        <v>0.625</v>
      </c>
      <c r="F13" s="100">
        <v>45089</v>
      </c>
      <c r="G13" s="99">
        <v>0.66666666666666663</v>
      </c>
      <c r="H13" s="101" t="s">
        <v>181</v>
      </c>
      <c r="I13" s="97" t="s">
        <v>14</v>
      </c>
      <c r="J13" s="97" t="s">
        <v>15</v>
      </c>
      <c r="K13" s="97" t="s">
        <v>176</v>
      </c>
      <c r="L13" s="98" t="s">
        <v>194</v>
      </c>
      <c r="M13" s="374" t="s">
        <v>195</v>
      </c>
      <c r="N13" s="97" t="s">
        <v>195</v>
      </c>
      <c r="O13" s="98" t="s">
        <v>18</v>
      </c>
      <c r="P13" s="97" t="s">
        <v>19</v>
      </c>
      <c r="Q13" s="102">
        <v>7</v>
      </c>
    </row>
    <row r="14" spans="1:37" s="27" customFormat="1" ht="39.75" customHeight="1">
      <c r="A14" s="157">
        <v>45091</v>
      </c>
      <c r="B14" s="25">
        <f>#REF!</f>
        <v>45091</v>
      </c>
      <c r="C14" s="25">
        <f>#REF!</f>
        <v>0.45833333333333331</v>
      </c>
      <c r="D14" s="25">
        <f>#REF!+#REF!</f>
        <v>45091.458333333336</v>
      </c>
      <c r="E14" s="172">
        <v>0.45833333333333331</v>
      </c>
      <c r="F14" s="190">
        <f t="shared" ref="F14:F19" si="0">D14</f>
        <v>45091.458333333336</v>
      </c>
      <c r="G14" s="172">
        <v>0.5</v>
      </c>
      <c r="H14" s="217">
        <v>44650</v>
      </c>
      <c r="I14" s="232" t="s">
        <v>14</v>
      </c>
      <c r="J14" s="232" t="s">
        <v>15</v>
      </c>
      <c r="K14" s="250" t="s">
        <v>48</v>
      </c>
      <c r="L14" s="262" t="s">
        <v>113</v>
      </c>
      <c r="M14" s="270" t="s">
        <v>160</v>
      </c>
      <c r="N14" s="270" t="s">
        <v>160</v>
      </c>
      <c r="O14" s="262" t="s">
        <v>161</v>
      </c>
      <c r="P14" s="262" t="s">
        <v>50</v>
      </c>
      <c r="Q14" s="262">
        <v>10</v>
      </c>
    </row>
    <row r="15" spans="1:37" s="27" customFormat="1" ht="39.75" customHeight="1">
      <c r="A15" s="157">
        <v>45091</v>
      </c>
      <c r="B15" s="43">
        <f>#REF!</f>
        <v>45091</v>
      </c>
      <c r="C15" s="43">
        <f>#REF!</f>
        <v>0.45833333333333331</v>
      </c>
      <c r="D15" s="43">
        <f>#REF!+#REF!</f>
        <v>45091.458333333336</v>
      </c>
      <c r="E15" s="172">
        <v>0.45833333333333331</v>
      </c>
      <c r="F15" s="100">
        <f t="shared" si="0"/>
        <v>45091.458333333336</v>
      </c>
      <c r="G15" s="172">
        <v>0.5</v>
      </c>
      <c r="H15" s="217">
        <v>44650</v>
      </c>
      <c r="I15" s="232" t="s">
        <v>14</v>
      </c>
      <c r="J15" s="232" t="s">
        <v>15</v>
      </c>
      <c r="K15" s="250" t="s">
        <v>51</v>
      </c>
      <c r="L15" s="262" t="s">
        <v>111</v>
      </c>
      <c r="M15" s="270" t="s">
        <v>110</v>
      </c>
      <c r="N15" s="270" t="s">
        <v>110</v>
      </c>
      <c r="O15" s="262" t="s">
        <v>49</v>
      </c>
      <c r="P15" s="262" t="s">
        <v>52</v>
      </c>
      <c r="Q15" s="262">
        <v>5</v>
      </c>
    </row>
    <row r="16" spans="1:37" ht="39.75" customHeight="1">
      <c r="A16" s="162">
        <v>45091</v>
      </c>
      <c r="B16" s="25">
        <f>#REF!</f>
        <v>45091</v>
      </c>
      <c r="C16" s="25">
        <f>#REF!</f>
        <v>0.5</v>
      </c>
      <c r="D16" s="25">
        <f>#REF!+#REF!</f>
        <v>45091.5</v>
      </c>
      <c r="E16" s="182">
        <v>0.5</v>
      </c>
      <c r="F16" s="193">
        <f t="shared" si="0"/>
        <v>45091.5</v>
      </c>
      <c r="G16" s="182">
        <v>0.54166666666666663</v>
      </c>
      <c r="H16" s="220">
        <f>F16</f>
        <v>45091.5</v>
      </c>
      <c r="I16" s="240" t="s">
        <v>96</v>
      </c>
      <c r="J16" s="244" t="s">
        <v>40</v>
      </c>
      <c r="K16" s="240" t="s">
        <v>16</v>
      </c>
      <c r="L16" s="269" t="s">
        <v>216</v>
      </c>
      <c r="M16" s="283" t="s">
        <v>87</v>
      </c>
      <c r="N16" s="283" t="s">
        <v>87</v>
      </c>
      <c r="O16" s="235" t="s">
        <v>98</v>
      </c>
      <c r="P16" s="309" t="s">
        <v>217</v>
      </c>
      <c r="Q16" s="323">
        <v>45</v>
      </c>
    </row>
    <row r="17" spans="1:17" ht="39.75" customHeight="1">
      <c r="A17" s="164">
        <v>45091</v>
      </c>
      <c r="B17" s="25">
        <f>#REF!</f>
        <v>45091</v>
      </c>
      <c r="C17" s="25">
        <f>#REF!</f>
        <v>0.58333333333333337</v>
      </c>
      <c r="D17" s="25">
        <f>#REF!+#REF!</f>
        <v>45091.583333333336</v>
      </c>
      <c r="E17" s="183">
        <v>0.58333333333333337</v>
      </c>
      <c r="F17" s="197">
        <f t="shared" si="0"/>
        <v>45091.583333333336</v>
      </c>
      <c r="G17" s="183">
        <v>0.625</v>
      </c>
      <c r="H17" s="224" t="s">
        <v>107</v>
      </c>
      <c r="I17" s="241" t="s">
        <v>14</v>
      </c>
      <c r="J17" s="241" t="s">
        <v>15</v>
      </c>
      <c r="K17" s="241" t="s">
        <v>16</v>
      </c>
      <c r="L17" s="271" t="s">
        <v>39</v>
      </c>
      <c r="M17" s="284" t="s">
        <v>218</v>
      </c>
      <c r="N17" s="288" t="s">
        <v>218</v>
      </c>
      <c r="O17" s="302" t="s">
        <v>18</v>
      </c>
      <c r="P17" s="311" t="s">
        <v>19</v>
      </c>
      <c r="Q17" s="324">
        <v>10</v>
      </c>
    </row>
    <row r="18" spans="1:17" ht="39.75" customHeight="1">
      <c r="A18" s="157">
        <v>45092</v>
      </c>
      <c r="B18" s="44">
        <f>#REF!</f>
        <v>45092</v>
      </c>
      <c r="C18" s="44">
        <f>#REF!</f>
        <v>0.54166666666666663</v>
      </c>
      <c r="D18" s="44">
        <f>#REF!+#REF!</f>
        <v>45092.541666666664</v>
      </c>
      <c r="E18" s="179">
        <v>0.54166666666666663</v>
      </c>
      <c r="F18" s="100">
        <f t="shared" si="0"/>
        <v>45092.541666666664</v>
      </c>
      <c r="G18" s="179">
        <v>0.58333333333333337</v>
      </c>
      <c r="H18" s="217">
        <v>44630</v>
      </c>
      <c r="I18" s="232" t="s">
        <v>14</v>
      </c>
      <c r="J18" s="232" t="s">
        <v>15</v>
      </c>
      <c r="K18" s="250" t="s">
        <v>31</v>
      </c>
      <c r="L18" s="262" t="s">
        <v>38</v>
      </c>
      <c r="M18" s="270" t="s">
        <v>162</v>
      </c>
      <c r="N18" s="270" t="s">
        <v>163</v>
      </c>
      <c r="O18" s="298" t="s">
        <v>18</v>
      </c>
      <c r="P18" s="307" t="s">
        <v>114</v>
      </c>
      <c r="Q18" s="310">
        <v>5</v>
      </c>
    </row>
    <row r="19" spans="1:17" ht="39.75" customHeight="1">
      <c r="A19" s="155">
        <v>45093</v>
      </c>
      <c r="B19" s="47">
        <f>#REF!</f>
        <v>45093</v>
      </c>
      <c r="C19" s="47">
        <f>#REF!</f>
        <v>0.3125</v>
      </c>
      <c r="D19" s="47">
        <f>#REF!+#REF!</f>
        <v>45093.3125</v>
      </c>
      <c r="E19" s="168">
        <v>0.3125</v>
      </c>
      <c r="F19" s="186">
        <f t="shared" si="0"/>
        <v>45093.3125</v>
      </c>
      <c r="G19" s="201">
        <f>E19+TIME(1,0,0)</f>
        <v>0.35416666666666669</v>
      </c>
      <c r="H19" s="212">
        <f>F19</f>
        <v>45093.3125</v>
      </c>
      <c r="I19" s="228" t="s">
        <v>14</v>
      </c>
      <c r="J19" s="228" t="s">
        <v>15</v>
      </c>
      <c r="K19" s="247" t="s">
        <v>22</v>
      </c>
      <c r="L19" s="259" t="s">
        <v>215</v>
      </c>
      <c r="M19" s="275" t="s">
        <v>214</v>
      </c>
      <c r="N19" s="275" t="s">
        <v>108</v>
      </c>
      <c r="O19" s="292" t="s">
        <v>98</v>
      </c>
      <c r="P19" s="247" t="s">
        <v>42</v>
      </c>
      <c r="Q19" s="315">
        <v>60</v>
      </c>
    </row>
    <row r="20" spans="1:17" ht="39.75" customHeight="1">
      <c r="A20" s="151">
        <v>45093</v>
      </c>
      <c r="B20" s="44">
        <f>#REF!</f>
        <v>45093</v>
      </c>
      <c r="C20" s="45">
        <f>#REF!</f>
        <v>0.35416666666666669</v>
      </c>
      <c r="D20" s="45">
        <f>#REF!+#REF!</f>
        <v>45093.354166666664</v>
      </c>
      <c r="E20" s="165">
        <v>0.35416666666666669</v>
      </c>
      <c r="F20" s="185">
        <v>45093</v>
      </c>
      <c r="G20" s="165">
        <v>0.39583333333333331</v>
      </c>
      <c r="H20" s="208">
        <v>45093</v>
      </c>
      <c r="I20" s="226" t="s">
        <v>14</v>
      </c>
      <c r="J20" s="226" t="s">
        <v>15</v>
      </c>
      <c r="K20" s="245" t="s">
        <v>31</v>
      </c>
      <c r="L20" s="256" t="s">
        <v>164</v>
      </c>
      <c r="M20" s="273" t="s">
        <v>163</v>
      </c>
      <c r="N20" s="273" t="s">
        <v>163</v>
      </c>
      <c r="O20" s="289" t="s">
        <v>165</v>
      </c>
      <c r="P20" s="273" t="s">
        <v>23</v>
      </c>
      <c r="Q20" s="273">
        <v>5</v>
      </c>
    </row>
    <row r="21" spans="1:17" ht="39.75" customHeight="1">
      <c r="A21" s="50">
        <v>45093</v>
      </c>
      <c r="B21" s="42">
        <f>#REF!</f>
        <v>45093</v>
      </c>
      <c r="C21" s="42">
        <f>#REF!</f>
        <v>0.375</v>
      </c>
      <c r="D21" s="42">
        <f>#REF!+#REF!</f>
        <v>45093.375</v>
      </c>
      <c r="E21" s="184">
        <v>0.375</v>
      </c>
      <c r="F21" s="198">
        <f>D21</f>
        <v>45093.375</v>
      </c>
      <c r="G21" s="184">
        <v>0.41666666666666669</v>
      </c>
      <c r="H21" s="225">
        <f>D21</f>
        <v>45093.375</v>
      </c>
      <c r="I21" s="242" t="s">
        <v>14</v>
      </c>
      <c r="J21" s="242" t="s">
        <v>15</v>
      </c>
      <c r="K21" s="242" t="s">
        <v>16</v>
      </c>
      <c r="L21" s="272" t="s">
        <v>55</v>
      </c>
      <c r="M21" s="272" t="s">
        <v>218</v>
      </c>
      <c r="N21" s="272" t="s">
        <v>218</v>
      </c>
      <c r="O21" s="272" t="s">
        <v>18</v>
      </c>
      <c r="P21" s="312" t="s">
        <v>19</v>
      </c>
      <c r="Q21" s="325">
        <v>10</v>
      </c>
    </row>
    <row r="22" spans="1:17" ht="39.75" customHeight="1">
      <c r="A22" s="156">
        <v>45096</v>
      </c>
      <c r="B22" s="25">
        <f>#REF!</f>
        <v>45096</v>
      </c>
      <c r="C22" s="25">
        <f>#REF!</f>
        <v>0.58333333333333337</v>
      </c>
      <c r="D22" s="25">
        <f>#REF!+#REF!</f>
        <v>45096.583333333336</v>
      </c>
      <c r="E22" s="171">
        <v>0.58333333333333337</v>
      </c>
      <c r="F22" s="189">
        <v>45096</v>
      </c>
      <c r="G22" s="206">
        <v>0.625</v>
      </c>
      <c r="H22" s="216" t="s">
        <v>181</v>
      </c>
      <c r="I22" s="231" t="s">
        <v>14</v>
      </c>
      <c r="J22" s="231" t="s">
        <v>15</v>
      </c>
      <c r="K22" s="231" t="s">
        <v>176</v>
      </c>
      <c r="L22" s="261" t="s">
        <v>203</v>
      </c>
      <c r="M22" s="261" t="s">
        <v>61</v>
      </c>
      <c r="N22" s="261" t="s">
        <v>204</v>
      </c>
      <c r="O22" s="261" t="s">
        <v>18</v>
      </c>
      <c r="P22" s="231" t="s">
        <v>19</v>
      </c>
      <c r="Q22" s="316">
        <v>7</v>
      </c>
    </row>
    <row r="23" spans="1:17" ht="39.75" customHeight="1">
      <c r="A23" s="156">
        <v>45097</v>
      </c>
      <c r="B23" s="48">
        <f>表格1[[#This Row],[Start Date]]</f>
        <v>45086</v>
      </c>
      <c r="C23" s="48">
        <f>表格1[[#This Row],[Start Time]]</f>
        <v>0.3125</v>
      </c>
      <c r="D23" s="48">
        <f>表格1[[#This Row],[欄2]]+表格1[[#This Row],[欄1]]</f>
        <v>45086.3125</v>
      </c>
      <c r="E23" s="171">
        <v>0.64583333333333337</v>
      </c>
      <c r="F23" s="189">
        <v>45097</v>
      </c>
      <c r="G23" s="206">
        <v>0.6875</v>
      </c>
      <c r="H23" s="216" t="s">
        <v>206</v>
      </c>
      <c r="I23" s="231" t="s">
        <v>14</v>
      </c>
      <c r="J23" s="231" t="s">
        <v>15</v>
      </c>
      <c r="K23" s="231" t="s">
        <v>176</v>
      </c>
      <c r="L23" s="261" t="s">
        <v>207</v>
      </c>
      <c r="M23" s="379" t="s">
        <v>62</v>
      </c>
      <c r="N23" s="231" t="s">
        <v>187</v>
      </c>
      <c r="O23" s="261" t="s">
        <v>18</v>
      </c>
      <c r="P23" s="231" t="s">
        <v>19</v>
      </c>
      <c r="Q23" s="316">
        <v>7</v>
      </c>
    </row>
    <row r="24" spans="1:17" s="35" customFormat="1" ht="39.75" customHeight="1">
      <c r="A24" s="58">
        <v>45098</v>
      </c>
      <c r="B24" s="48">
        <f>#REF!</f>
        <v>45098</v>
      </c>
      <c r="C24" s="48">
        <f>#REF!</f>
        <v>0.58333333333333337</v>
      </c>
      <c r="D24" s="48">
        <f>#REF!+#REF!</f>
        <v>45098.583333333336</v>
      </c>
      <c r="E24" s="180">
        <v>0.58333333333333337</v>
      </c>
      <c r="F24" s="195">
        <f>D24</f>
        <v>45098.583333333336</v>
      </c>
      <c r="G24" s="184">
        <v>0.625</v>
      </c>
      <c r="H24" s="222">
        <f>D24</f>
        <v>45098.583333333336</v>
      </c>
      <c r="I24" s="238" t="s">
        <v>14</v>
      </c>
      <c r="J24" s="238" t="s">
        <v>15</v>
      </c>
      <c r="K24" s="238" t="s">
        <v>16</v>
      </c>
      <c r="L24" s="268" t="s">
        <v>39</v>
      </c>
      <c r="M24" s="281" t="s">
        <v>218</v>
      </c>
      <c r="N24" s="281" t="s">
        <v>218</v>
      </c>
      <c r="O24" s="281" t="s">
        <v>18</v>
      </c>
      <c r="P24" s="308" t="s">
        <v>19</v>
      </c>
      <c r="Q24" s="321">
        <v>10</v>
      </c>
    </row>
    <row r="25" spans="1:17" ht="39.75" customHeight="1">
      <c r="A25" s="34">
        <v>45105</v>
      </c>
      <c r="B25" s="46">
        <f>#REF!</f>
        <v>45105</v>
      </c>
      <c r="C25" s="46">
        <f>#REF!</f>
        <v>0.58333333333333337</v>
      </c>
      <c r="D25" s="46">
        <f>#REF!+#REF!</f>
        <v>45105.583333333336</v>
      </c>
      <c r="E25" s="9">
        <v>0.58333333333333337</v>
      </c>
      <c r="F25" s="7">
        <f>D25</f>
        <v>45105.583333333336</v>
      </c>
      <c r="G25" s="9">
        <v>0.625</v>
      </c>
      <c r="H25" s="10">
        <f>D25</f>
        <v>45105.583333333336</v>
      </c>
      <c r="I25" s="11" t="s">
        <v>14</v>
      </c>
      <c r="J25" s="11" t="s">
        <v>15</v>
      </c>
      <c r="K25" s="11" t="s">
        <v>16</v>
      </c>
      <c r="L25" s="26" t="s">
        <v>39</v>
      </c>
      <c r="M25" s="8" t="s">
        <v>218</v>
      </c>
      <c r="N25" s="8" t="s">
        <v>218</v>
      </c>
      <c r="O25" s="8" t="s">
        <v>18</v>
      </c>
      <c r="P25" s="12" t="s">
        <v>19</v>
      </c>
      <c r="Q25" s="13">
        <v>10</v>
      </c>
    </row>
    <row r="26" spans="1:17" ht="39.75" customHeight="1">
      <c r="A26" s="135">
        <v>45106</v>
      </c>
      <c r="B26" s="45">
        <f>#REF!</f>
        <v>45106</v>
      </c>
      <c r="C26" s="45">
        <f>#REF!</f>
        <v>0.41666666666666669</v>
      </c>
      <c r="D26" s="45">
        <f>#REF!+#REF!</f>
        <v>45106.416666666664</v>
      </c>
      <c r="E26" s="136">
        <v>0.41666666666666669</v>
      </c>
      <c r="F26" s="137">
        <f>D26</f>
        <v>45106.416666666664</v>
      </c>
      <c r="G26" s="136">
        <v>0.45833333333333331</v>
      </c>
      <c r="H26" s="139">
        <v>44644</v>
      </c>
      <c r="I26" s="140" t="s">
        <v>14</v>
      </c>
      <c r="J26" s="140" t="s">
        <v>15</v>
      </c>
      <c r="K26" s="141" t="s">
        <v>31</v>
      </c>
      <c r="L26" s="44" t="s">
        <v>38</v>
      </c>
      <c r="M26" s="142" t="s">
        <v>172</v>
      </c>
      <c r="N26" s="149" t="s">
        <v>173</v>
      </c>
      <c r="O26" s="145" t="s">
        <v>18</v>
      </c>
      <c r="P26" s="140" t="s">
        <v>114</v>
      </c>
      <c r="Q26" s="44">
        <v>3</v>
      </c>
    </row>
    <row r="27" spans="1:17" ht="39.75" customHeight="1">
      <c r="A27" s="135">
        <v>45107</v>
      </c>
      <c r="B27" s="45">
        <f>#REF!</f>
        <v>45107</v>
      </c>
      <c r="C27" s="45">
        <f>#REF!</f>
        <v>0.35416666666666669</v>
      </c>
      <c r="D27" s="45">
        <f>#REF!+#REF!</f>
        <v>45107.354166666664</v>
      </c>
      <c r="E27" s="146">
        <v>0.35416666666666669</v>
      </c>
      <c r="F27" s="150">
        <f>#REF!</f>
        <v>45107</v>
      </c>
      <c r="G27" s="146">
        <v>0.39583333333333331</v>
      </c>
      <c r="H27" s="139">
        <v>45107</v>
      </c>
      <c r="I27" s="140" t="s">
        <v>14</v>
      </c>
      <c r="J27" s="140" t="s">
        <v>15</v>
      </c>
      <c r="K27" s="141" t="s">
        <v>31</v>
      </c>
      <c r="L27" s="147" t="s">
        <v>174</v>
      </c>
      <c r="M27" s="148" t="s">
        <v>163</v>
      </c>
      <c r="N27" s="148" t="s">
        <v>163</v>
      </c>
      <c r="O27" s="44" t="s">
        <v>165</v>
      </c>
      <c r="P27" s="148" t="s">
        <v>23</v>
      </c>
      <c r="Q27" s="148">
        <v>5</v>
      </c>
    </row>
    <row r="28" spans="1:17" ht="39.75" customHeight="1">
      <c r="E28" s="645"/>
      <c r="F28" s="645"/>
      <c r="G28" s="645"/>
      <c r="H28" s="645"/>
    </row>
    <row r="29" spans="1:17" ht="39.75" customHeight="1"/>
    <row r="30" spans="1:17" ht="39.75" customHeight="1">
      <c r="E30" s="644" t="s">
        <v>127</v>
      </c>
      <c r="F30" s="644"/>
      <c r="G30" s="644"/>
      <c r="H30" s="644"/>
    </row>
    <row r="31" spans="1:17" ht="39.75" customHeight="1"/>
    <row r="32" spans="1:17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  <row r="53" ht="39.75" customHeight="1"/>
    <row r="54" ht="39.75" customHeight="1"/>
    <row r="55" ht="39.75" customHeight="1"/>
    <row r="56" ht="39.75" customHeight="1"/>
    <row r="57" ht="39.75" customHeight="1"/>
    <row r="58" ht="39.75" customHeight="1"/>
    <row r="59" ht="39.75" customHeight="1"/>
    <row r="60" ht="39.75" customHeight="1"/>
    <row r="61" ht="39.75" customHeight="1"/>
    <row r="62" ht="39.75" customHeight="1"/>
    <row r="63" ht="39.75" customHeight="1"/>
    <row r="64" ht="39.75" customHeight="1"/>
    <row r="65" ht="39.75" customHeight="1"/>
    <row r="66" ht="39.75" customHeight="1"/>
    <row r="67" ht="39.75" customHeight="1"/>
    <row r="68" ht="39.75" customHeight="1"/>
    <row r="69" ht="39.75" customHeight="1"/>
    <row r="70" ht="39.75" customHeight="1"/>
    <row r="71" ht="39.75" customHeight="1"/>
    <row r="72" ht="39.75" customHeight="1"/>
    <row r="73" ht="39.75" customHeight="1"/>
    <row r="74" ht="39.75" customHeight="1"/>
    <row r="75" ht="39.75" customHeight="1"/>
    <row r="76" ht="39.75" customHeight="1"/>
    <row r="77" ht="39.75" customHeight="1"/>
    <row r="78" ht="39.75" customHeight="1"/>
    <row r="79" ht="39.75" customHeight="1"/>
    <row r="80" ht="39.75" customHeight="1"/>
    <row r="81" ht="39.75" customHeight="1"/>
    <row r="82" ht="39.75" customHeight="1"/>
    <row r="83" ht="39.75" customHeight="1"/>
    <row r="84" ht="39.75" customHeight="1"/>
    <row r="85" ht="39.75" customHeight="1"/>
    <row r="86" ht="39.75" customHeight="1"/>
    <row r="87" ht="39.75" customHeight="1"/>
    <row r="88" ht="39.75" customHeight="1"/>
    <row r="89" ht="39.75" customHeight="1"/>
    <row r="90" ht="39.75" customHeight="1"/>
    <row r="91" ht="39.75" customHeight="1"/>
    <row r="92" ht="39.75" customHeight="1"/>
    <row r="93" ht="39.75" customHeight="1"/>
    <row r="94" ht="39.75" customHeight="1"/>
    <row r="95" ht="39.75" customHeight="1"/>
    <row r="96" ht="39.75" customHeight="1"/>
    <row r="97" ht="39.75" customHeight="1"/>
    <row r="98" ht="39.75" customHeight="1"/>
    <row r="99" ht="39.75" customHeight="1"/>
    <row r="100" ht="39.75" customHeight="1"/>
    <row r="101" ht="39.75" customHeight="1"/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</sheetData>
  <autoFilter ref="A1:Q1">
    <sortState ref="A2:Q32">
      <sortCondition descending="1" ref="D1:D32"/>
    </sortState>
  </autoFilter>
  <mergeCells count="2">
    <mergeCell ref="E28:H28"/>
    <mergeCell ref="E30:H30"/>
  </mergeCells>
  <phoneticPr fontId="4" type="noConversion"/>
  <conditionalFormatting sqref="A1:Q1 B16:D22">
    <cfRule type="expression" dxfId="198" priority="125">
      <formula>(COUNTIF($K1,"行政會議")&gt;0)</formula>
    </cfRule>
  </conditionalFormatting>
  <conditionalFormatting sqref="B7:D7">
    <cfRule type="expression" dxfId="197" priority="121">
      <formula>OR(AND(YEAR(B7)=YEAR(TODAY()), MONTH(B7)+1=MONTH(TODAY())), AND(YEAR(B7)+1=YEAR(TODAY()), MONTH(B7)=12, MONTH(TODAY())=1))</formula>
    </cfRule>
  </conditionalFormatting>
  <conditionalFormatting sqref="B7:D7">
    <cfRule type="expression" dxfId="196" priority="122">
      <formula>AND(B7&lt;TODAY(), TODAY()-B7&gt;=WEEKDAY(TODAY()), TODAY()-B7&lt;WEEKDAY(TODAY())+7)</formula>
    </cfRule>
  </conditionalFormatting>
  <conditionalFormatting sqref="B7:D7">
    <cfRule type="expression" dxfId="195" priority="123">
      <formula>(COUNTIF($L7,"中醫婦科臨床教師會議")&gt;0)</formula>
    </cfRule>
  </conditionalFormatting>
  <conditionalFormatting sqref="B7:D7">
    <cfRule type="expression" dxfId="194" priority="124">
      <formula>(COUNTIF($J7,"行政會議")&gt;0)</formula>
    </cfRule>
  </conditionalFormatting>
  <conditionalFormatting sqref="A1:Q1 B16:D22">
    <cfRule type="expression" dxfId="193" priority="120">
      <formula>(COUNTIF($M1,"中醫婦科臨床教師會議")&gt;0)</formula>
    </cfRule>
  </conditionalFormatting>
  <conditionalFormatting sqref="Q2:Q5">
    <cfRule type="expression" dxfId="192" priority="118">
      <formula>(COUNTIF($N2,"中醫婦科臨床教師會議")&gt;0)</formula>
    </cfRule>
    <cfRule type="expression" dxfId="191" priority="119">
      <formula>(COUNTIF($L2,"行政會議")&gt;0)</formula>
    </cfRule>
  </conditionalFormatting>
  <conditionalFormatting sqref="Q6:Q7">
    <cfRule type="expression" dxfId="190" priority="110">
      <formula>(COUNTIF($N6,"中醫婦科臨床教師會議")&gt;0)</formula>
    </cfRule>
  </conditionalFormatting>
  <conditionalFormatting sqref="Q6:Q7">
    <cfRule type="expression" dxfId="189" priority="111">
      <formula>(COUNTIF($L6,"行政會議")&gt;0)</formula>
    </cfRule>
  </conditionalFormatting>
  <conditionalFormatting sqref="I7:K7 M6:N6">
    <cfRule type="expression" dxfId="188" priority="108">
      <formula>(COUNTIF($J6,"中醫婦科臨床教師會議")&gt;0)</formula>
    </cfRule>
  </conditionalFormatting>
  <conditionalFormatting sqref="I7:K7 M6:N6 E6 E20:Q21 A20:A22 E24:N24 P24:Q24 A24">
    <cfRule type="expression" dxfId="187" priority="109">
      <formula>(COUNTIF($H6,"行政會議")&gt;0)</formula>
    </cfRule>
  </conditionalFormatting>
  <conditionalFormatting sqref="E6 I7:K7">
    <cfRule type="expression" dxfId="186" priority="107">
      <formula>(COUNTIF(#REF!,"中醫婦科臨床教師會議")&gt;0)</formula>
    </cfRule>
  </conditionalFormatting>
  <conditionalFormatting sqref="M7">
    <cfRule type="expression" dxfId="185" priority="101">
      <formula>(COUNTIF(#REF!,"中醫婦科臨床教師會議")&gt;0)</formula>
    </cfRule>
  </conditionalFormatting>
  <conditionalFormatting sqref="M7">
    <cfRule type="expression" dxfId="184" priority="112">
      <formula>(COUNTIF(#REF!,"行政會議")&gt;0)</formula>
    </cfRule>
  </conditionalFormatting>
  <conditionalFormatting sqref="N7">
    <cfRule type="expression" dxfId="183" priority="95">
      <formula>(COUNTIF($J7,"中醫婦科臨床教師會議")&gt;0)</formula>
    </cfRule>
  </conditionalFormatting>
  <conditionalFormatting sqref="N7">
    <cfRule type="expression" dxfId="182" priority="96">
      <formula>(COUNTIF($H7,"行政會議")&gt;0)</formula>
    </cfRule>
  </conditionalFormatting>
  <conditionalFormatting sqref="M8:N8">
    <cfRule type="expression" dxfId="181" priority="85">
      <formula>(COUNTIF(#REF!,"中醫婦科臨床教師會議")&gt;0)</formula>
    </cfRule>
    <cfRule type="expression" dxfId="180" priority="86">
      <formula>(COUNTIF(#REF!,"行政會議")&gt;0)</formula>
    </cfRule>
  </conditionalFormatting>
  <conditionalFormatting sqref="Q8">
    <cfRule type="expression" dxfId="179" priority="87">
      <formula>(COUNTIF($L8,"中醫婦科臨床教師會議")&gt;0)</formula>
    </cfRule>
    <cfRule type="expression" dxfId="178" priority="88">
      <formula>(COUNTIF($J8,"行政會議")&gt;0)</formula>
    </cfRule>
  </conditionalFormatting>
  <conditionalFormatting sqref="E20:Q21 E24:N24 A20:A22 P24:Q24 A24">
    <cfRule type="expression" dxfId="177" priority="83">
      <formula>(COUNTIF($J20,"中醫婦科臨床教師會議")&gt;0)</formula>
    </cfRule>
  </conditionalFormatting>
  <conditionalFormatting sqref="E22:N22 P22">
    <cfRule type="expression" dxfId="176" priority="75">
      <formula>(COUNTIF($J22,"中醫婦科臨床教師會議")&gt;0)</formula>
    </cfRule>
  </conditionalFormatting>
  <conditionalFormatting sqref="E22:N22 P22">
    <cfRule type="expression" dxfId="175" priority="76">
      <formula>(COUNTIF($H22,"行政會議")&gt;0)</formula>
    </cfRule>
  </conditionalFormatting>
  <conditionalFormatting sqref="O24">
    <cfRule type="expression" dxfId="174" priority="71">
      <formula>(COUNTIF($J24,"中醫婦科臨床教師會議")&gt;0)</formula>
    </cfRule>
  </conditionalFormatting>
  <conditionalFormatting sqref="O24">
    <cfRule type="expression" dxfId="173" priority="72">
      <formula>(COUNTIF($H24,"行政會議")&gt;0)</formula>
    </cfRule>
  </conditionalFormatting>
  <conditionalFormatting sqref="Q22">
    <cfRule type="expression" dxfId="172" priority="61">
      <formula>(COUNTIF($J22,"中醫婦科臨床教師會議")&gt;0)</formula>
    </cfRule>
  </conditionalFormatting>
  <conditionalFormatting sqref="Q22">
    <cfRule type="expression" dxfId="171" priority="62">
      <formula>(COUNTIF($H22,"行政會議")&gt;0)</formula>
    </cfRule>
  </conditionalFormatting>
  <conditionalFormatting sqref="O22">
    <cfRule type="expression" dxfId="170" priority="59">
      <formula>(COUNTIF($J22,"中醫婦科臨床教師會議")&gt;0)</formula>
    </cfRule>
  </conditionalFormatting>
  <conditionalFormatting sqref="O22">
    <cfRule type="expression" dxfId="169" priority="60">
      <formula>(COUNTIF($H22,"行政會議")&gt;0)</formula>
    </cfRule>
  </conditionalFormatting>
  <conditionalFormatting sqref="N27 P25 E25 M25:N25">
    <cfRule type="expression" dxfId="168" priority="43">
      <formula>(COUNTIF($J25,"中醫婦科臨床教師會議")&gt;0)</formula>
    </cfRule>
    <cfRule type="expression" dxfId="167" priority="44">
      <formula>(COUNTIF($H25,"行政會議")&gt;0)</formula>
    </cfRule>
  </conditionalFormatting>
  <conditionalFormatting sqref="Q26 L26">
    <cfRule type="expression" dxfId="166" priority="17">
      <formula>(COUNTIF(#REF!,"中醫婦科臨床教師會議")&gt;0)</formula>
    </cfRule>
    <cfRule type="expression" dxfId="165" priority="18">
      <formula>(COUNTIF($H26,"行政會議")&gt;0)</formula>
    </cfRule>
  </conditionalFormatting>
  <conditionalFormatting sqref="M26:N26">
    <cfRule type="expression" dxfId="164" priority="19">
      <formula>(COUNTIF($J26,"中醫婦科臨床教師會議")&gt;0)</formula>
    </cfRule>
    <cfRule type="expression" dxfId="163" priority="20">
      <formula>(COUNTIF(#REF!,"行政會議")&gt;0)</formula>
    </cfRule>
  </conditionalFormatting>
  <conditionalFormatting sqref="I26">
    <cfRule type="expression" dxfId="162" priority="15">
      <formula>(COUNTIF($J26,"中醫婦科臨床教師會議")&gt;0)</formula>
    </cfRule>
    <cfRule type="expression" dxfId="161" priority="16">
      <formula>(COUNTIF($H26,"行政會議")&gt;0)</formula>
    </cfRule>
  </conditionalFormatting>
  <conditionalFormatting sqref="J26">
    <cfRule type="expression" dxfId="160" priority="13">
      <formula>(COUNTIF($J26,"中醫婦科臨床教師會議")&gt;0)</formula>
    </cfRule>
    <cfRule type="expression" dxfId="159" priority="14">
      <formula>(COUNTIF($H26,"行政會議")&gt;0)</formula>
    </cfRule>
  </conditionalFormatting>
  <conditionalFormatting sqref="I6:J6">
    <cfRule type="expression" dxfId="158" priority="7">
      <formula>(COUNTIF($J6,"中醫婦科臨床教師會議")&gt;0)</formula>
    </cfRule>
  </conditionalFormatting>
  <conditionalFormatting sqref="I6:J6">
    <cfRule type="expression" dxfId="157" priority="8">
      <formula>(COUNTIF($H6,"行政會議")&gt;0)</formula>
    </cfRule>
  </conditionalFormatting>
  <conditionalFormatting sqref="B23:D23">
    <cfRule type="expression" dxfId="156" priority="6">
      <formula>(COUNTIF($K23,"行政會議")&gt;0)</formula>
    </cfRule>
  </conditionalFormatting>
  <conditionalFormatting sqref="B23:D23">
    <cfRule type="expression" dxfId="155" priority="5">
      <formula>(COUNTIF($M23,"中醫婦科臨床教師會議")&gt;0)</formula>
    </cfRule>
  </conditionalFormatting>
  <conditionalFormatting sqref="A23">
    <cfRule type="expression" dxfId="154" priority="3">
      <formula>(COUNTIF($J23,"中醫婦科臨床教師會議")&gt;0)</formula>
    </cfRule>
  </conditionalFormatting>
  <conditionalFormatting sqref="A23">
    <cfRule type="expression" dxfId="153" priority="4">
      <formula>(COUNTIF($H23,"行政會議")&gt;0)</formula>
    </cfRule>
  </conditionalFormatting>
  <conditionalFormatting sqref="E23:Q23">
    <cfRule type="expression" dxfId="152" priority="1">
      <formula>(COUNTIF($J23,"中醫婦科臨床教師會議")&gt;0)</formula>
    </cfRule>
  </conditionalFormatting>
  <conditionalFormatting sqref="E23:Q23">
    <cfRule type="expression" dxfId="151" priority="2">
      <formula>(COUNTIF($H23,"行政會議")&gt;0)</formula>
    </cfRule>
  </conditionalFormatting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0"/>
  <sheetViews>
    <sheetView workbookViewId="0">
      <selection activeCell="G14" sqref="G14"/>
    </sheetView>
  </sheetViews>
  <sheetFormatPr defaultColWidth="11.125" defaultRowHeight="15" customHeight="1"/>
  <cols>
    <col min="1" max="1" width="13.375" style="378" bestFit="1" customWidth="1"/>
    <col min="2" max="2" width="11.5" style="378" customWidth="1"/>
    <col min="3" max="3" width="13.375" style="378" bestFit="1" customWidth="1"/>
    <col min="4" max="4" width="8.875" style="378" customWidth="1"/>
    <col min="5" max="5" width="9.875" style="378" customWidth="1"/>
    <col min="6" max="6" width="13" style="378" customWidth="1"/>
    <col min="7" max="7" width="14" style="378" customWidth="1"/>
    <col min="8" max="8" width="8.625" style="378" customWidth="1"/>
    <col min="9" max="9" width="28.125" style="378" customWidth="1"/>
    <col min="10" max="10" width="17.375" style="378" customWidth="1"/>
    <col min="11" max="11" width="12.625" style="378" customWidth="1"/>
    <col min="12" max="12" width="25.375" style="378" customWidth="1"/>
    <col min="13" max="13" width="15.375" style="378" customWidth="1"/>
    <col min="14" max="14" width="8.125" style="378" customWidth="1"/>
    <col min="15" max="34" width="4.5" style="378" customWidth="1"/>
    <col min="35" max="16384" width="11.125" style="378"/>
  </cols>
  <sheetData>
    <row r="1" spans="1:34" ht="18" customHeight="1">
      <c r="A1" s="380" t="s">
        <v>78</v>
      </c>
      <c r="B1" s="381" t="s">
        <v>1</v>
      </c>
      <c r="C1" s="380" t="s">
        <v>2</v>
      </c>
      <c r="D1" s="381" t="s">
        <v>3</v>
      </c>
      <c r="E1" s="382" t="s">
        <v>4</v>
      </c>
      <c r="F1" s="383" t="s">
        <v>5</v>
      </c>
      <c r="G1" s="383" t="s">
        <v>6</v>
      </c>
      <c r="H1" s="384" t="s">
        <v>7</v>
      </c>
      <c r="I1" s="385" t="s">
        <v>8</v>
      </c>
      <c r="J1" s="384" t="s">
        <v>9</v>
      </c>
      <c r="K1" s="385" t="s">
        <v>10</v>
      </c>
      <c r="L1" s="385" t="s">
        <v>11</v>
      </c>
      <c r="M1" s="385" t="s">
        <v>12</v>
      </c>
      <c r="N1" s="384" t="s">
        <v>13</v>
      </c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6"/>
    </row>
    <row r="2" spans="1:34" ht="37.5">
      <c r="A2" s="50">
        <v>45082</v>
      </c>
      <c r="B2" s="51">
        <v>0.5625</v>
      </c>
      <c r="C2" s="50">
        <f t="shared" ref="C2:C7" si="0">A2</f>
        <v>45082</v>
      </c>
      <c r="D2" s="51">
        <v>0.60416666666666663</v>
      </c>
      <c r="E2" s="52">
        <f t="shared" ref="E2:E7" si="1">A2</f>
        <v>45082</v>
      </c>
      <c r="F2" s="53" t="s">
        <v>14</v>
      </c>
      <c r="G2" s="53" t="s">
        <v>15</v>
      </c>
      <c r="H2" s="53" t="s">
        <v>16</v>
      </c>
      <c r="I2" s="54" t="s">
        <v>17</v>
      </c>
      <c r="J2" s="54" t="s">
        <v>218</v>
      </c>
      <c r="K2" s="54" t="s">
        <v>218</v>
      </c>
      <c r="L2" s="54" t="s">
        <v>18</v>
      </c>
      <c r="M2" s="55" t="s">
        <v>19</v>
      </c>
      <c r="N2" s="56">
        <v>10</v>
      </c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</row>
    <row r="3" spans="1:34" ht="37.5">
      <c r="A3" s="50">
        <v>45084</v>
      </c>
      <c r="B3" s="51">
        <v>0.58333333333333337</v>
      </c>
      <c r="C3" s="50">
        <f t="shared" si="0"/>
        <v>45084</v>
      </c>
      <c r="D3" s="51">
        <v>0.625</v>
      </c>
      <c r="E3" s="52">
        <f t="shared" si="1"/>
        <v>45084</v>
      </c>
      <c r="F3" s="53" t="s">
        <v>14</v>
      </c>
      <c r="G3" s="53" t="s">
        <v>15</v>
      </c>
      <c r="H3" s="53" t="s">
        <v>16</v>
      </c>
      <c r="I3" s="57" t="s">
        <v>39</v>
      </c>
      <c r="J3" s="54" t="s">
        <v>218</v>
      </c>
      <c r="K3" s="54" t="s">
        <v>218</v>
      </c>
      <c r="L3" s="54" t="s">
        <v>18</v>
      </c>
      <c r="M3" s="55" t="s">
        <v>19</v>
      </c>
      <c r="N3" s="56">
        <v>10</v>
      </c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</row>
    <row r="4" spans="1:34" ht="37.5">
      <c r="A4" s="58">
        <v>45091</v>
      </c>
      <c r="B4" s="51">
        <v>0.58333333333333337</v>
      </c>
      <c r="C4" s="50">
        <f t="shared" si="0"/>
        <v>45091</v>
      </c>
      <c r="D4" s="51">
        <v>0.625</v>
      </c>
      <c r="E4" s="52" t="s">
        <v>107</v>
      </c>
      <c r="F4" s="53" t="s">
        <v>14</v>
      </c>
      <c r="G4" s="53" t="s">
        <v>15</v>
      </c>
      <c r="H4" s="53" t="s">
        <v>16</v>
      </c>
      <c r="I4" s="57" t="s">
        <v>39</v>
      </c>
      <c r="J4" s="54" t="s">
        <v>218</v>
      </c>
      <c r="K4" s="54" t="s">
        <v>218</v>
      </c>
      <c r="L4" s="54" t="s">
        <v>18</v>
      </c>
      <c r="M4" s="55" t="s">
        <v>19</v>
      </c>
      <c r="N4" s="56">
        <v>10</v>
      </c>
    </row>
    <row r="5" spans="1:34" ht="37.5">
      <c r="A5" s="50">
        <v>45093</v>
      </c>
      <c r="B5" s="51">
        <v>0.375</v>
      </c>
      <c r="C5" s="50">
        <f t="shared" si="0"/>
        <v>45093</v>
      </c>
      <c r="D5" s="51">
        <v>0.41666666666666669</v>
      </c>
      <c r="E5" s="52">
        <f t="shared" si="1"/>
        <v>45093</v>
      </c>
      <c r="F5" s="53" t="s">
        <v>14</v>
      </c>
      <c r="G5" s="53" t="s">
        <v>15</v>
      </c>
      <c r="H5" s="53" t="s">
        <v>16</v>
      </c>
      <c r="I5" s="54" t="s">
        <v>55</v>
      </c>
      <c r="J5" s="54" t="s">
        <v>218</v>
      </c>
      <c r="K5" s="54" t="s">
        <v>218</v>
      </c>
      <c r="L5" s="54" t="s">
        <v>18</v>
      </c>
      <c r="M5" s="55" t="s">
        <v>19</v>
      </c>
      <c r="N5" s="56">
        <v>10</v>
      </c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  <c r="AA5" s="388"/>
      <c r="AB5" s="388"/>
      <c r="AC5" s="388"/>
      <c r="AD5" s="388"/>
      <c r="AE5" s="388"/>
      <c r="AF5" s="388"/>
      <c r="AG5" s="388"/>
      <c r="AH5" s="388"/>
    </row>
    <row r="6" spans="1:34" ht="37.5">
      <c r="A6" s="58">
        <v>45098</v>
      </c>
      <c r="B6" s="51">
        <v>0.58333333333333337</v>
      </c>
      <c r="C6" s="50">
        <f t="shared" si="0"/>
        <v>45098</v>
      </c>
      <c r="D6" s="51">
        <v>0.625</v>
      </c>
      <c r="E6" s="52">
        <f t="shared" si="1"/>
        <v>45098</v>
      </c>
      <c r="F6" s="53" t="s">
        <v>14</v>
      </c>
      <c r="G6" s="53" t="s">
        <v>15</v>
      </c>
      <c r="H6" s="53" t="s">
        <v>16</v>
      </c>
      <c r="I6" s="57" t="s">
        <v>39</v>
      </c>
      <c r="J6" s="54" t="s">
        <v>218</v>
      </c>
      <c r="K6" s="54" t="s">
        <v>218</v>
      </c>
      <c r="L6" s="54" t="s">
        <v>18</v>
      </c>
      <c r="M6" s="55" t="s">
        <v>19</v>
      </c>
      <c r="N6" s="56">
        <v>10</v>
      </c>
      <c r="O6" s="388"/>
      <c r="P6" s="388"/>
      <c r="Q6" s="388"/>
      <c r="R6" s="388"/>
      <c r="S6" s="388"/>
      <c r="T6" s="388"/>
      <c r="U6" s="388"/>
      <c r="V6" s="388"/>
      <c r="W6" s="388"/>
      <c r="X6" s="388"/>
      <c r="Y6" s="388"/>
      <c r="Z6" s="388"/>
      <c r="AA6" s="388"/>
      <c r="AB6" s="388"/>
      <c r="AC6" s="388"/>
      <c r="AD6" s="388"/>
      <c r="AE6" s="388"/>
      <c r="AF6" s="388"/>
      <c r="AG6" s="388"/>
      <c r="AH6" s="388"/>
    </row>
    <row r="7" spans="1:34" ht="37.5">
      <c r="A7" s="58">
        <v>45105</v>
      </c>
      <c r="B7" s="51">
        <v>0.58333333333333337</v>
      </c>
      <c r="C7" s="50">
        <f t="shared" si="0"/>
        <v>45105</v>
      </c>
      <c r="D7" s="51">
        <v>0.625</v>
      </c>
      <c r="E7" s="52">
        <f t="shared" si="1"/>
        <v>45105</v>
      </c>
      <c r="F7" s="53" t="s">
        <v>14</v>
      </c>
      <c r="G7" s="53" t="s">
        <v>15</v>
      </c>
      <c r="H7" s="53" t="s">
        <v>16</v>
      </c>
      <c r="I7" s="57" t="s">
        <v>39</v>
      </c>
      <c r="J7" s="54" t="s">
        <v>218</v>
      </c>
      <c r="K7" s="54" t="s">
        <v>218</v>
      </c>
      <c r="L7" s="54" t="s">
        <v>18</v>
      </c>
      <c r="M7" s="55" t="s">
        <v>19</v>
      </c>
      <c r="N7" s="56">
        <v>10</v>
      </c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88"/>
      <c r="AE7" s="388"/>
      <c r="AF7" s="388"/>
      <c r="AG7" s="388"/>
      <c r="AH7" s="388"/>
    </row>
    <row r="8" spans="1:34" ht="18.75">
      <c r="A8" s="389"/>
      <c r="B8" s="390"/>
      <c r="C8" s="391"/>
      <c r="D8" s="390"/>
      <c r="E8" s="392"/>
      <c r="F8" s="393"/>
      <c r="G8" s="393"/>
      <c r="H8" s="393"/>
      <c r="I8" s="394"/>
      <c r="J8" s="395"/>
      <c r="K8" s="395"/>
      <c r="L8" s="395"/>
      <c r="M8" s="15"/>
      <c r="N8" s="396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88"/>
      <c r="AB8" s="388"/>
      <c r="AC8" s="388"/>
      <c r="AD8" s="388"/>
      <c r="AE8" s="388"/>
      <c r="AF8" s="388"/>
      <c r="AG8" s="388"/>
      <c r="AH8" s="388"/>
    </row>
    <row r="9" spans="1:34" ht="18.75">
      <c r="A9" s="389"/>
      <c r="B9" s="390"/>
      <c r="C9" s="391"/>
      <c r="D9" s="390"/>
      <c r="E9" s="392"/>
      <c r="F9" s="393"/>
      <c r="G9" s="393"/>
      <c r="H9" s="393"/>
      <c r="I9" s="394"/>
      <c r="J9" s="395"/>
      <c r="K9" s="395"/>
      <c r="L9" s="395"/>
      <c r="M9" s="15"/>
      <c r="N9" s="396"/>
      <c r="O9" s="388"/>
      <c r="P9" s="388"/>
      <c r="Q9" s="388"/>
      <c r="R9" s="388"/>
      <c r="S9" s="388"/>
      <c r="T9" s="388"/>
      <c r="U9" s="388"/>
      <c r="V9" s="388"/>
      <c r="W9" s="388"/>
      <c r="X9" s="388"/>
      <c r="Y9" s="388"/>
      <c r="Z9" s="388"/>
      <c r="AA9" s="388"/>
      <c r="AB9" s="388"/>
      <c r="AC9" s="388"/>
      <c r="AD9" s="388"/>
      <c r="AE9" s="388"/>
      <c r="AF9" s="388"/>
      <c r="AG9" s="388"/>
      <c r="AH9" s="388"/>
    </row>
    <row r="10" spans="1:34" ht="18.75">
      <c r="C10" s="646" t="s">
        <v>129</v>
      </c>
      <c r="D10" s="647"/>
      <c r="E10" s="647"/>
      <c r="F10" s="387"/>
      <c r="G10" s="387"/>
      <c r="H10" s="387"/>
      <c r="I10" s="387"/>
      <c r="O10" s="388"/>
      <c r="P10" s="388"/>
      <c r="Q10" s="388"/>
      <c r="R10" s="388"/>
      <c r="S10" s="388"/>
      <c r="T10" s="388"/>
      <c r="U10" s="388"/>
      <c r="V10" s="388"/>
      <c r="W10" s="388"/>
      <c r="X10" s="388"/>
      <c r="Y10" s="388"/>
      <c r="Z10" s="388"/>
      <c r="AA10" s="388"/>
      <c r="AB10" s="388"/>
      <c r="AC10" s="388"/>
      <c r="AD10" s="388"/>
      <c r="AE10" s="388"/>
      <c r="AF10" s="388"/>
      <c r="AG10" s="388"/>
      <c r="AH10" s="388"/>
    </row>
    <row r="11" spans="1:34" ht="18.75">
      <c r="C11" s="387"/>
      <c r="D11" s="387"/>
      <c r="E11" s="397"/>
      <c r="F11" s="387"/>
      <c r="G11" s="387"/>
      <c r="H11" s="387"/>
      <c r="I11" s="387"/>
      <c r="O11" s="388"/>
      <c r="P11" s="388"/>
      <c r="Q11" s="388"/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88"/>
      <c r="AC11" s="388"/>
      <c r="AD11" s="388"/>
      <c r="AE11" s="388"/>
      <c r="AF11" s="388"/>
      <c r="AG11" s="388"/>
      <c r="AH11" s="388"/>
    </row>
    <row r="12" spans="1:34" ht="18.75">
      <c r="C12" s="387"/>
      <c r="D12" s="387"/>
      <c r="E12" s="397"/>
      <c r="F12" s="387"/>
      <c r="G12" s="387"/>
      <c r="H12" s="387"/>
      <c r="I12" s="387"/>
      <c r="O12" s="387"/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8"/>
      <c r="AC12" s="398"/>
      <c r="AD12" s="398"/>
      <c r="AE12" s="398"/>
      <c r="AF12" s="398"/>
      <c r="AG12" s="398"/>
      <c r="AH12" s="398"/>
    </row>
    <row r="13" spans="1:34" ht="18.75">
      <c r="E13" s="399"/>
      <c r="O13" s="387"/>
      <c r="P13" s="398"/>
      <c r="Q13" s="398"/>
      <c r="R13" s="398"/>
      <c r="S13" s="398"/>
      <c r="T13" s="398"/>
      <c r="U13" s="398"/>
      <c r="V13" s="398"/>
      <c r="W13" s="398"/>
      <c r="X13" s="398"/>
      <c r="Y13" s="398"/>
      <c r="Z13" s="398"/>
      <c r="AA13" s="398"/>
      <c r="AB13" s="398"/>
      <c r="AC13" s="398"/>
      <c r="AD13" s="398"/>
      <c r="AE13" s="398"/>
      <c r="AF13" s="398"/>
      <c r="AG13" s="398"/>
      <c r="AH13" s="398"/>
    </row>
    <row r="14" spans="1:34" ht="18.75">
      <c r="E14" s="399"/>
      <c r="O14" s="387"/>
      <c r="P14" s="387"/>
      <c r="Q14" s="387"/>
      <c r="R14" s="387"/>
      <c r="S14" s="387"/>
      <c r="T14" s="387"/>
      <c r="U14" s="387"/>
      <c r="V14" s="387"/>
      <c r="W14" s="387"/>
      <c r="X14" s="387"/>
      <c r="Y14" s="387"/>
      <c r="Z14" s="387"/>
      <c r="AA14" s="387"/>
      <c r="AB14" s="387"/>
      <c r="AC14" s="387"/>
      <c r="AD14" s="387"/>
      <c r="AE14" s="387"/>
      <c r="AF14" s="387"/>
      <c r="AG14" s="387"/>
      <c r="AH14" s="387"/>
    </row>
    <row r="15" spans="1:34" ht="18.75">
      <c r="E15" s="399"/>
      <c r="O15" s="388"/>
      <c r="P15" s="388"/>
      <c r="Q15" s="388"/>
      <c r="R15" s="388"/>
      <c r="S15" s="388"/>
      <c r="T15" s="388"/>
      <c r="U15" s="388"/>
      <c r="V15" s="388"/>
      <c r="W15" s="388"/>
      <c r="X15" s="388"/>
      <c r="Y15" s="388"/>
      <c r="Z15" s="388"/>
      <c r="AA15" s="388"/>
      <c r="AB15" s="388"/>
      <c r="AC15" s="388"/>
      <c r="AD15" s="388"/>
      <c r="AE15" s="388"/>
      <c r="AF15" s="388"/>
      <c r="AG15" s="388"/>
      <c r="AH15" s="388"/>
    </row>
    <row r="16" spans="1:34" ht="18.75">
      <c r="E16" s="399"/>
      <c r="O16" s="400"/>
      <c r="P16" s="400"/>
      <c r="Q16" s="387"/>
      <c r="R16" s="387"/>
      <c r="S16" s="387"/>
      <c r="T16" s="387"/>
      <c r="U16" s="387"/>
      <c r="V16" s="387"/>
      <c r="W16" s="387"/>
      <c r="X16" s="387"/>
      <c r="Y16" s="387"/>
      <c r="Z16" s="387"/>
      <c r="AA16" s="387"/>
      <c r="AB16" s="387"/>
      <c r="AC16" s="387"/>
      <c r="AD16" s="387"/>
      <c r="AE16" s="387"/>
      <c r="AF16" s="387"/>
      <c r="AG16" s="387"/>
      <c r="AH16" s="387"/>
    </row>
    <row r="17" spans="5:34" ht="18.75">
      <c r="E17" s="399"/>
      <c r="O17" s="400"/>
      <c r="P17" s="400"/>
      <c r="Q17" s="387"/>
      <c r="R17" s="387"/>
      <c r="S17" s="387"/>
      <c r="T17" s="387"/>
      <c r="U17" s="387"/>
      <c r="V17" s="387"/>
      <c r="W17" s="387"/>
      <c r="X17" s="387"/>
      <c r="Y17" s="387"/>
      <c r="Z17" s="387"/>
      <c r="AA17" s="387"/>
      <c r="AB17" s="387"/>
      <c r="AC17" s="387"/>
      <c r="AD17" s="387"/>
      <c r="AE17" s="387"/>
      <c r="AF17" s="387"/>
      <c r="AG17" s="387"/>
      <c r="AH17" s="387"/>
    </row>
    <row r="18" spans="5:34" ht="18.75">
      <c r="E18" s="399"/>
      <c r="O18" s="388"/>
      <c r="P18" s="388"/>
      <c r="Q18" s="388"/>
      <c r="R18" s="388"/>
      <c r="S18" s="388"/>
      <c r="T18" s="388"/>
      <c r="U18" s="388"/>
      <c r="V18" s="388"/>
      <c r="W18" s="388"/>
      <c r="X18" s="388"/>
      <c r="Y18" s="388"/>
      <c r="Z18" s="388"/>
      <c r="AA18" s="388"/>
      <c r="AB18" s="388"/>
      <c r="AC18" s="388"/>
      <c r="AD18" s="388"/>
      <c r="AE18" s="388"/>
      <c r="AF18" s="388"/>
      <c r="AG18" s="388"/>
      <c r="AH18" s="388"/>
    </row>
    <row r="19" spans="5:34" ht="18.75">
      <c r="E19" s="399"/>
      <c r="O19" s="388"/>
      <c r="P19" s="388"/>
      <c r="Q19" s="388"/>
      <c r="R19" s="388"/>
      <c r="S19" s="388"/>
      <c r="T19" s="388"/>
      <c r="U19" s="388"/>
      <c r="V19" s="388"/>
      <c r="W19" s="388"/>
      <c r="X19" s="388"/>
      <c r="Y19" s="388"/>
      <c r="Z19" s="388"/>
      <c r="AA19" s="388"/>
      <c r="AB19" s="388"/>
      <c r="AC19" s="388"/>
      <c r="AD19" s="388"/>
      <c r="AE19" s="388"/>
      <c r="AF19" s="388"/>
      <c r="AG19" s="388"/>
      <c r="AH19" s="388"/>
    </row>
    <row r="20" spans="5:34" ht="18.75">
      <c r="E20" s="399"/>
      <c r="O20" s="388"/>
      <c r="P20" s="388"/>
      <c r="Q20" s="388"/>
      <c r="R20" s="388"/>
      <c r="S20" s="388"/>
      <c r="T20" s="388"/>
      <c r="U20" s="388"/>
      <c r="V20" s="388"/>
      <c r="W20" s="388"/>
      <c r="X20" s="388"/>
      <c r="Y20" s="388"/>
      <c r="Z20" s="388"/>
      <c r="AA20" s="388"/>
      <c r="AB20" s="388"/>
      <c r="AC20" s="388"/>
      <c r="AD20" s="388"/>
      <c r="AE20" s="388"/>
      <c r="AF20" s="388"/>
      <c r="AG20" s="388"/>
      <c r="AH20" s="388"/>
    </row>
    <row r="21" spans="5:34" ht="15.75" customHeight="1">
      <c r="E21" s="399"/>
      <c r="O21" s="388"/>
      <c r="P21" s="388"/>
      <c r="Q21" s="388"/>
      <c r="R21" s="388"/>
      <c r="S21" s="388"/>
      <c r="T21" s="388"/>
      <c r="U21" s="388"/>
      <c r="V21" s="388"/>
      <c r="W21" s="388"/>
      <c r="X21" s="388"/>
      <c r="Y21" s="388"/>
      <c r="Z21" s="388"/>
      <c r="AA21" s="388"/>
      <c r="AB21" s="388"/>
      <c r="AC21" s="388"/>
      <c r="AD21" s="388"/>
      <c r="AE21" s="388"/>
      <c r="AF21" s="388"/>
      <c r="AG21" s="388"/>
      <c r="AH21" s="388"/>
    </row>
    <row r="22" spans="5:34" ht="15.75" customHeight="1">
      <c r="E22" s="399"/>
      <c r="O22" s="387"/>
      <c r="P22" s="387"/>
      <c r="Q22" s="387"/>
      <c r="R22" s="387"/>
      <c r="S22" s="387"/>
      <c r="T22" s="387"/>
      <c r="U22" s="387"/>
      <c r="V22" s="387"/>
      <c r="W22" s="387"/>
      <c r="X22" s="387"/>
      <c r="Y22" s="387"/>
      <c r="Z22" s="387"/>
      <c r="AA22" s="387"/>
      <c r="AB22" s="387"/>
      <c r="AC22" s="387"/>
      <c r="AD22" s="387"/>
      <c r="AE22" s="387"/>
      <c r="AF22" s="387"/>
      <c r="AG22" s="387"/>
      <c r="AH22" s="387"/>
    </row>
    <row r="23" spans="5:34" ht="15.75" customHeight="1">
      <c r="E23" s="399"/>
      <c r="O23" s="387"/>
      <c r="P23" s="387"/>
      <c r="Q23" s="387"/>
      <c r="R23" s="387"/>
      <c r="S23" s="387"/>
      <c r="T23" s="387"/>
      <c r="U23" s="387"/>
      <c r="V23" s="387"/>
      <c r="W23" s="387"/>
      <c r="X23" s="387"/>
      <c r="Y23" s="387"/>
      <c r="Z23" s="387"/>
      <c r="AA23" s="387"/>
      <c r="AB23" s="387"/>
      <c r="AC23" s="387"/>
      <c r="AD23" s="387"/>
      <c r="AE23" s="387"/>
      <c r="AF23" s="387"/>
      <c r="AG23" s="387"/>
      <c r="AH23" s="387"/>
    </row>
    <row r="24" spans="5:34" ht="15.75" customHeight="1">
      <c r="E24" s="399"/>
      <c r="O24" s="387"/>
      <c r="P24" s="387"/>
      <c r="Q24" s="387"/>
      <c r="R24" s="387"/>
      <c r="S24" s="387"/>
      <c r="T24" s="387"/>
      <c r="U24" s="387"/>
      <c r="V24" s="387"/>
      <c r="W24" s="387"/>
      <c r="X24" s="387"/>
      <c r="Y24" s="387"/>
      <c r="Z24" s="387"/>
      <c r="AA24" s="387"/>
      <c r="AB24" s="387"/>
      <c r="AC24" s="387"/>
      <c r="AD24" s="387"/>
      <c r="AE24" s="387"/>
      <c r="AF24" s="387"/>
      <c r="AG24" s="387"/>
      <c r="AH24" s="387"/>
    </row>
    <row r="25" spans="5:34" ht="15.75" customHeight="1">
      <c r="E25" s="399"/>
      <c r="O25" s="387"/>
      <c r="P25" s="387"/>
      <c r="Q25" s="387"/>
      <c r="R25" s="387"/>
      <c r="S25" s="387"/>
      <c r="T25" s="387"/>
      <c r="U25" s="387"/>
      <c r="V25" s="387"/>
      <c r="W25" s="387"/>
      <c r="X25" s="387"/>
      <c r="Y25" s="387"/>
      <c r="Z25" s="387"/>
      <c r="AA25" s="387"/>
      <c r="AB25" s="387"/>
      <c r="AC25" s="387"/>
      <c r="AD25" s="387"/>
      <c r="AE25" s="387"/>
      <c r="AF25" s="387"/>
      <c r="AG25" s="387"/>
      <c r="AH25" s="387"/>
    </row>
    <row r="26" spans="5:34" ht="15.75" customHeight="1">
      <c r="E26" s="399"/>
      <c r="O26" s="388"/>
      <c r="P26" s="388"/>
      <c r="Q26" s="388"/>
      <c r="R26" s="388"/>
      <c r="S26" s="388"/>
      <c r="T26" s="388"/>
      <c r="U26" s="388"/>
      <c r="V26" s="388"/>
      <c r="W26" s="388"/>
      <c r="X26" s="388"/>
      <c r="Y26" s="388"/>
      <c r="Z26" s="388"/>
      <c r="AA26" s="388"/>
      <c r="AB26" s="388"/>
      <c r="AC26" s="388"/>
      <c r="AD26" s="388"/>
      <c r="AE26" s="388"/>
      <c r="AF26" s="388"/>
      <c r="AG26" s="388"/>
      <c r="AH26" s="388"/>
    </row>
    <row r="27" spans="5:34" ht="15.75" customHeight="1">
      <c r="E27" s="399"/>
      <c r="O27" s="387"/>
      <c r="P27" s="387"/>
      <c r="Q27" s="387"/>
      <c r="R27" s="387"/>
      <c r="S27" s="387"/>
      <c r="T27" s="387"/>
      <c r="U27" s="387"/>
      <c r="V27" s="387"/>
      <c r="W27" s="387"/>
      <c r="X27" s="387"/>
      <c r="Y27" s="387"/>
      <c r="Z27" s="387"/>
      <c r="AA27" s="387"/>
      <c r="AB27" s="387"/>
      <c r="AC27" s="387"/>
      <c r="AD27" s="387"/>
      <c r="AE27" s="387"/>
      <c r="AF27" s="387"/>
      <c r="AG27" s="387"/>
      <c r="AH27" s="387"/>
    </row>
    <row r="28" spans="5:34" ht="15.75" customHeight="1">
      <c r="E28" s="399"/>
      <c r="O28" s="387"/>
      <c r="P28" s="387"/>
      <c r="Q28" s="387"/>
      <c r="R28" s="387"/>
      <c r="S28" s="387"/>
      <c r="T28" s="387"/>
      <c r="U28" s="387"/>
      <c r="V28" s="387"/>
      <c r="W28" s="387"/>
      <c r="X28" s="387"/>
      <c r="Y28" s="387"/>
      <c r="Z28" s="387"/>
      <c r="AA28" s="387"/>
      <c r="AB28" s="387"/>
      <c r="AC28" s="387"/>
      <c r="AD28" s="387"/>
      <c r="AE28" s="387"/>
      <c r="AF28" s="387"/>
      <c r="AG28" s="387"/>
      <c r="AH28" s="387"/>
    </row>
    <row r="29" spans="5:34" ht="15.75" customHeight="1">
      <c r="E29" s="399"/>
      <c r="X29" s="387"/>
      <c r="Y29" s="387"/>
      <c r="Z29" s="387"/>
      <c r="AA29" s="387"/>
      <c r="AB29" s="387"/>
      <c r="AC29" s="387"/>
      <c r="AD29" s="387"/>
      <c r="AE29" s="387"/>
      <c r="AF29" s="387"/>
      <c r="AG29" s="387"/>
      <c r="AH29" s="387"/>
    </row>
    <row r="30" spans="5:34" ht="16.5" customHeight="1">
      <c r="E30" s="399"/>
      <c r="X30" s="6"/>
      <c r="Y30" s="6"/>
      <c r="Z30" s="6"/>
    </row>
    <row r="31" spans="5:34" ht="18.75" customHeight="1">
      <c r="E31" s="399"/>
    </row>
    <row r="32" spans="5:34" ht="15.75" customHeight="1">
      <c r="E32" s="399"/>
      <c r="X32" s="387"/>
      <c r="Y32" s="387"/>
      <c r="Z32" s="387"/>
      <c r="AA32" s="387"/>
      <c r="AB32" s="387"/>
      <c r="AC32" s="387"/>
      <c r="AD32" s="387"/>
      <c r="AE32" s="387"/>
      <c r="AF32" s="387"/>
      <c r="AG32" s="387"/>
      <c r="AH32" s="387"/>
    </row>
    <row r="33" spans="5:34" ht="18" customHeight="1">
      <c r="E33" s="399"/>
    </row>
    <row r="34" spans="5:34" ht="15.75" customHeight="1">
      <c r="E34" s="399"/>
      <c r="X34" s="386"/>
      <c r="Y34" s="386"/>
      <c r="Z34" s="386"/>
      <c r="AA34" s="386"/>
      <c r="AB34" s="386"/>
      <c r="AC34" s="386"/>
      <c r="AD34" s="386"/>
      <c r="AE34" s="386"/>
      <c r="AF34" s="386"/>
      <c r="AG34" s="386"/>
      <c r="AH34" s="386"/>
    </row>
    <row r="35" spans="5:34" ht="17.25" customHeight="1">
      <c r="E35" s="399"/>
      <c r="X35" s="386"/>
      <c r="Y35" s="386"/>
      <c r="Z35" s="386"/>
      <c r="AA35" s="386"/>
      <c r="AB35" s="386"/>
      <c r="AC35" s="386"/>
      <c r="AD35" s="386"/>
      <c r="AE35" s="386"/>
      <c r="AF35" s="386"/>
      <c r="AG35" s="386"/>
      <c r="AH35" s="386"/>
    </row>
    <row r="36" spans="5:34" ht="15.75" customHeight="1">
      <c r="E36" s="399"/>
    </row>
    <row r="37" spans="5:34" ht="15.75" customHeight="1">
      <c r="E37" s="399"/>
    </row>
    <row r="38" spans="5:34" ht="15.75" customHeight="1">
      <c r="E38" s="399"/>
    </row>
    <row r="39" spans="5:34" ht="16.5" customHeight="1">
      <c r="E39" s="399"/>
      <c r="X39" s="6"/>
      <c r="Y39" s="6"/>
      <c r="Z39" s="6"/>
    </row>
    <row r="40" spans="5:34" ht="15.75" customHeight="1">
      <c r="E40" s="399"/>
      <c r="X40" s="387"/>
      <c r="Y40" s="387"/>
      <c r="Z40" s="387"/>
      <c r="AA40" s="387"/>
      <c r="AB40" s="387"/>
      <c r="AC40" s="387"/>
      <c r="AD40" s="387"/>
      <c r="AE40" s="387"/>
      <c r="AF40" s="387"/>
      <c r="AG40" s="387"/>
      <c r="AH40" s="387"/>
    </row>
    <row r="41" spans="5:34" ht="16.5" customHeight="1">
      <c r="E41" s="399"/>
      <c r="X41" s="6"/>
      <c r="Y41" s="6"/>
      <c r="Z41" s="6"/>
    </row>
    <row r="42" spans="5:34" ht="15.75" customHeight="1">
      <c r="E42" s="399"/>
    </row>
    <row r="43" spans="5:34" ht="15.75" customHeight="1">
      <c r="E43" s="399"/>
      <c r="X43" s="387"/>
      <c r="Y43" s="387"/>
      <c r="Z43" s="387"/>
      <c r="AA43" s="387"/>
      <c r="AB43" s="387"/>
      <c r="AC43" s="387"/>
      <c r="AD43" s="387"/>
      <c r="AE43" s="387"/>
      <c r="AF43" s="387"/>
      <c r="AG43" s="387"/>
      <c r="AH43" s="387"/>
    </row>
    <row r="44" spans="5:34" ht="15.75" customHeight="1">
      <c r="E44" s="399"/>
    </row>
    <row r="45" spans="5:34" ht="15.75" customHeight="1">
      <c r="E45" s="399"/>
    </row>
    <row r="46" spans="5:34" ht="15.75" customHeight="1">
      <c r="E46" s="399"/>
    </row>
    <row r="47" spans="5:34" ht="15.75" customHeight="1">
      <c r="E47" s="399"/>
    </row>
    <row r="48" spans="5:34" ht="15.75" customHeight="1">
      <c r="E48" s="399"/>
    </row>
    <row r="49" spans="5:5" ht="15.75" customHeight="1">
      <c r="E49" s="399"/>
    </row>
    <row r="50" spans="5:5" ht="15.75" customHeight="1">
      <c r="E50" s="399"/>
    </row>
    <row r="51" spans="5:5" ht="15.75" customHeight="1">
      <c r="E51" s="399"/>
    </row>
    <row r="52" spans="5:5" ht="15.75" customHeight="1">
      <c r="E52" s="399"/>
    </row>
    <row r="53" spans="5:5" ht="15.75" customHeight="1">
      <c r="E53" s="399"/>
    </row>
    <row r="54" spans="5:5" ht="15.75" customHeight="1">
      <c r="E54" s="399"/>
    </row>
    <row r="55" spans="5:5" ht="15.75" customHeight="1">
      <c r="E55" s="399"/>
    </row>
    <row r="56" spans="5:5" ht="15.75" customHeight="1">
      <c r="E56" s="399"/>
    </row>
    <row r="57" spans="5:5" ht="15.75" customHeight="1">
      <c r="E57" s="399"/>
    </row>
    <row r="58" spans="5:5" ht="15.75" customHeight="1">
      <c r="E58" s="399"/>
    </row>
    <row r="59" spans="5:5" ht="15.75" customHeight="1">
      <c r="E59" s="399"/>
    </row>
    <row r="60" spans="5:5" ht="15.75" customHeight="1">
      <c r="E60" s="399"/>
    </row>
    <row r="61" spans="5:5" ht="15.75" customHeight="1">
      <c r="E61" s="399"/>
    </row>
    <row r="62" spans="5:5" ht="15.75" customHeight="1">
      <c r="E62" s="399"/>
    </row>
    <row r="63" spans="5:5" ht="15.75" customHeight="1">
      <c r="E63" s="399"/>
    </row>
    <row r="64" spans="5:5" ht="15.75" customHeight="1">
      <c r="E64" s="399"/>
    </row>
    <row r="65" spans="5:5" ht="15.75" customHeight="1">
      <c r="E65" s="399"/>
    </row>
    <row r="66" spans="5:5" ht="15.75" customHeight="1">
      <c r="E66" s="399"/>
    </row>
    <row r="67" spans="5:5" ht="15.75" customHeight="1">
      <c r="E67" s="399"/>
    </row>
    <row r="68" spans="5:5" ht="15.75" customHeight="1">
      <c r="E68" s="399"/>
    </row>
    <row r="69" spans="5:5" ht="15.75" customHeight="1">
      <c r="E69" s="399"/>
    </row>
    <row r="70" spans="5:5" ht="15.75" customHeight="1">
      <c r="E70" s="399"/>
    </row>
    <row r="71" spans="5:5" ht="15.75" customHeight="1">
      <c r="E71" s="399"/>
    </row>
    <row r="72" spans="5:5" ht="15.75" customHeight="1">
      <c r="E72" s="399"/>
    </row>
    <row r="73" spans="5:5" ht="15.75" customHeight="1">
      <c r="E73" s="399"/>
    </row>
    <row r="74" spans="5:5" ht="15.75" customHeight="1">
      <c r="E74" s="399"/>
    </row>
    <row r="75" spans="5:5" ht="15.75" customHeight="1">
      <c r="E75" s="399"/>
    </row>
    <row r="76" spans="5:5" ht="15.75" customHeight="1">
      <c r="E76" s="399"/>
    </row>
    <row r="77" spans="5:5" ht="15.75" customHeight="1">
      <c r="E77" s="399"/>
    </row>
    <row r="78" spans="5:5" ht="15.75" customHeight="1">
      <c r="E78" s="399"/>
    </row>
    <row r="79" spans="5:5" ht="15.75" customHeight="1">
      <c r="E79" s="399"/>
    </row>
    <row r="80" spans="5:5" ht="15.75" customHeight="1">
      <c r="E80" s="399"/>
    </row>
    <row r="81" spans="5:5" ht="15.75" customHeight="1">
      <c r="E81" s="399"/>
    </row>
    <row r="82" spans="5:5" ht="15.75" customHeight="1">
      <c r="E82" s="399"/>
    </row>
    <row r="83" spans="5:5" ht="15.75" customHeight="1">
      <c r="E83" s="399"/>
    </row>
    <row r="84" spans="5:5" ht="15.75" customHeight="1">
      <c r="E84" s="399"/>
    </row>
    <row r="85" spans="5:5" ht="15.75" customHeight="1">
      <c r="E85" s="399"/>
    </row>
    <row r="86" spans="5:5" ht="15.75" customHeight="1">
      <c r="E86" s="399"/>
    </row>
    <row r="87" spans="5:5" ht="15.75" customHeight="1">
      <c r="E87" s="399"/>
    </row>
    <row r="88" spans="5:5" ht="15.75" customHeight="1">
      <c r="E88" s="399"/>
    </row>
    <row r="89" spans="5:5" ht="15.75" customHeight="1">
      <c r="E89" s="399"/>
    </row>
    <row r="90" spans="5:5" ht="15.75" customHeight="1">
      <c r="E90" s="399"/>
    </row>
    <row r="91" spans="5:5" ht="15.75" customHeight="1">
      <c r="E91" s="399"/>
    </row>
    <row r="92" spans="5:5" ht="15.75" customHeight="1">
      <c r="E92" s="399"/>
    </row>
    <row r="93" spans="5:5" ht="15.75" customHeight="1">
      <c r="E93" s="399"/>
    </row>
    <row r="94" spans="5:5" ht="15.75" customHeight="1">
      <c r="E94" s="399"/>
    </row>
    <row r="95" spans="5:5" ht="15.75" customHeight="1">
      <c r="E95" s="399"/>
    </row>
    <row r="96" spans="5:5" ht="15.75" customHeight="1">
      <c r="E96" s="399"/>
    </row>
    <row r="97" spans="5:5" ht="15.75" customHeight="1">
      <c r="E97" s="399"/>
    </row>
    <row r="98" spans="5:5" ht="15.75" customHeight="1">
      <c r="E98" s="399"/>
    </row>
    <row r="99" spans="5:5" ht="15.75" customHeight="1">
      <c r="E99" s="399"/>
    </row>
    <row r="100" spans="5:5" ht="15.75" customHeight="1">
      <c r="E100" s="399"/>
    </row>
    <row r="101" spans="5:5" ht="15.75" customHeight="1">
      <c r="E101" s="399"/>
    </row>
    <row r="102" spans="5:5" ht="15.75" customHeight="1">
      <c r="E102" s="399"/>
    </row>
    <row r="103" spans="5:5" ht="15.75" customHeight="1">
      <c r="E103" s="399"/>
    </row>
    <row r="104" spans="5:5" ht="15.75" customHeight="1">
      <c r="E104" s="399"/>
    </row>
    <row r="105" spans="5:5" ht="15.75" customHeight="1">
      <c r="E105" s="399"/>
    </row>
    <row r="106" spans="5:5" ht="15.75" customHeight="1">
      <c r="E106" s="399"/>
    </row>
    <row r="107" spans="5:5" ht="15.75" customHeight="1">
      <c r="E107" s="399"/>
    </row>
    <row r="108" spans="5:5" ht="15.75" customHeight="1">
      <c r="E108" s="399"/>
    </row>
    <row r="109" spans="5:5" ht="15.75" customHeight="1">
      <c r="E109" s="399"/>
    </row>
    <row r="110" spans="5:5" ht="15.75" customHeight="1">
      <c r="E110" s="399"/>
    </row>
    <row r="111" spans="5:5" ht="15.75" customHeight="1">
      <c r="E111" s="399"/>
    </row>
    <row r="112" spans="5:5" ht="15.75" customHeight="1">
      <c r="E112" s="399"/>
    </row>
    <row r="113" spans="5:5" ht="15.75" customHeight="1">
      <c r="E113" s="399"/>
    </row>
    <row r="114" spans="5:5" ht="15.75" customHeight="1">
      <c r="E114" s="399"/>
    </row>
    <row r="115" spans="5:5" ht="15.75" customHeight="1">
      <c r="E115" s="399"/>
    </row>
    <row r="116" spans="5:5" ht="15.75" customHeight="1">
      <c r="E116" s="399"/>
    </row>
    <row r="117" spans="5:5" ht="15.75" customHeight="1">
      <c r="E117" s="399"/>
    </row>
    <row r="118" spans="5:5" ht="15.75" customHeight="1">
      <c r="E118" s="399"/>
    </row>
    <row r="119" spans="5:5" ht="15.75" customHeight="1">
      <c r="E119" s="399"/>
    </row>
    <row r="120" spans="5:5" ht="15.75" customHeight="1">
      <c r="E120" s="399"/>
    </row>
    <row r="121" spans="5:5" ht="15.75" customHeight="1">
      <c r="E121" s="399"/>
    </row>
    <row r="122" spans="5:5" ht="15.75" customHeight="1">
      <c r="E122" s="399"/>
    </row>
    <row r="123" spans="5:5" ht="15.75" customHeight="1">
      <c r="E123" s="399"/>
    </row>
    <row r="124" spans="5:5" ht="15.75" customHeight="1">
      <c r="E124" s="399"/>
    </row>
    <row r="125" spans="5:5" ht="15.75" customHeight="1">
      <c r="E125" s="399"/>
    </row>
    <row r="126" spans="5:5" ht="15.75" customHeight="1">
      <c r="E126" s="399"/>
    </row>
    <row r="127" spans="5:5" ht="15.75" customHeight="1">
      <c r="E127" s="399"/>
    </row>
    <row r="128" spans="5:5" ht="15.75" customHeight="1">
      <c r="E128" s="399"/>
    </row>
    <row r="129" spans="5:5" ht="15.75" customHeight="1">
      <c r="E129" s="399"/>
    </row>
    <row r="130" spans="5:5" ht="15.75" customHeight="1">
      <c r="E130" s="399"/>
    </row>
    <row r="131" spans="5:5" ht="15.75" customHeight="1">
      <c r="E131" s="399"/>
    </row>
    <row r="132" spans="5:5" ht="15.75" customHeight="1">
      <c r="E132" s="399"/>
    </row>
    <row r="133" spans="5:5" ht="15.75" customHeight="1">
      <c r="E133" s="399"/>
    </row>
    <row r="134" spans="5:5" ht="15.75" customHeight="1">
      <c r="E134" s="399"/>
    </row>
    <row r="135" spans="5:5" ht="15.75" customHeight="1">
      <c r="E135" s="399"/>
    </row>
    <row r="136" spans="5:5" ht="15.75" customHeight="1">
      <c r="E136" s="399"/>
    </row>
    <row r="137" spans="5:5" ht="15.75" customHeight="1">
      <c r="E137" s="399"/>
    </row>
    <row r="138" spans="5:5" ht="15.75" customHeight="1">
      <c r="E138" s="399"/>
    </row>
    <row r="139" spans="5:5" ht="15.75" customHeight="1">
      <c r="E139" s="399"/>
    </row>
    <row r="140" spans="5:5" ht="15.75" customHeight="1">
      <c r="E140" s="399"/>
    </row>
    <row r="141" spans="5:5" ht="15.75" customHeight="1">
      <c r="E141" s="399"/>
    </row>
    <row r="142" spans="5:5" ht="15.75" customHeight="1">
      <c r="E142" s="399"/>
    </row>
    <row r="143" spans="5:5" ht="15.75" customHeight="1">
      <c r="E143" s="399"/>
    </row>
    <row r="144" spans="5:5" ht="15.75" customHeight="1">
      <c r="E144" s="399"/>
    </row>
    <row r="145" spans="5:5" ht="15.75" customHeight="1">
      <c r="E145" s="399"/>
    </row>
    <row r="146" spans="5:5" ht="15.75" customHeight="1">
      <c r="E146" s="399"/>
    </row>
    <row r="147" spans="5:5" ht="15.75" customHeight="1">
      <c r="E147" s="399"/>
    </row>
    <row r="148" spans="5:5" ht="15.75" customHeight="1">
      <c r="E148" s="399"/>
    </row>
    <row r="149" spans="5:5" ht="15.75" customHeight="1">
      <c r="E149" s="399"/>
    </row>
    <row r="150" spans="5:5" ht="15.75" customHeight="1">
      <c r="E150" s="399"/>
    </row>
    <row r="151" spans="5:5" ht="15.75" customHeight="1">
      <c r="E151" s="399"/>
    </row>
    <row r="152" spans="5:5" ht="15.75" customHeight="1">
      <c r="E152" s="399"/>
    </row>
    <row r="153" spans="5:5" ht="15.75" customHeight="1">
      <c r="E153" s="399"/>
    </row>
    <row r="154" spans="5:5" ht="15.75" customHeight="1">
      <c r="E154" s="399"/>
    </row>
    <row r="155" spans="5:5" ht="15.75" customHeight="1">
      <c r="E155" s="399"/>
    </row>
    <row r="156" spans="5:5" ht="15.75" customHeight="1">
      <c r="E156" s="399"/>
    </row>
    <row r="157" spans="5:5" ht="15.75" customHeight="1">
      <c r="E157" s="399"/>
    </row>
    <row r="158" spans="5:5" ht="15.75" customHeight="1">
      <c r="E158" s="399"/>
    </row>
    <row r="159" spans="5:5" ht="15.75" customHeight="1">
      <c r="E159" s="399"/>
    </row>
    <row r="160" spans="5:5" ht="15.75" customHeight="1">
      <c r="E160" s="399"/>
    </row>
    <row r="161" spans="5:5" ht="15.75" customHeight="1">
      <c r="E161" s="399"/>
    </row>
    <row r="162" spans="5:5" ht="15.75" customHeight="1">
      <c r="E162" s="399"/>
    </row>
    <row r="163" spans="5:5" ht="15.75" customHeight="1">
      <c r="E163" s="399"/>
    </row>
    <row r="164" spans="5:5" ht="15.75" customHeight="1">
      <c r="E164" s="399"/>
    </row>
    <row r="165" spans="5:5" ht="15.75" customHeight="1">
      <c r="E165" s="399"/>
    </row>
    <row r="166" spans="5:5" ht="15.75" customHeight="1">
      <c r="E166" s="399"/>
    </row>
    <row r="167" spans="5:5" ht="15.75" customHeight="1">
      <c r="E167" s="399"/>
    </row>
    <row r="168" spans="5:5" ht="15.75" customHeight="1">
      <c r="E168" s="399"/>
    </row>
    <row r="169" spans="5:5" ht="15.75" customHeight="1">
      <c r="E169" s="399"/>
    </row>
    <row r="170" spans="5:5" ht="15.75" customHeight="1">
      <c r="E170" s="399"/>
    </row>
    <row r="171" spans="5:5" ht="15.75" customHeight="1">
      <c r="E171" s="399"/>
    </row>
    <row r="172" spans="5:5" ht="15.75" customHeight="1">
      <c r="E172" s="399"/>
    </row>
    <row r="173" spans="5:5" ht="15.75" customHeight="1">
      <c r="E173" s="399"/>
    </row>
    <row r="174" spans="5:5" ht="15.75" customHeight="1">
      <c r="E174" s="399"/>
    </row>
    <row r="175" spans="5:5" ht="15.75" customHeight="1">
      <c r="E175" s="399"/>
    </row>
    <row r="176" spans="5:5" ht="15.75" customHeight="1">
      <c r="E176" s="399"/>
    </row>
    <row r="177" spans="5:5" ht="15.75" customHeight="1">
      <c r="E177" s="399"/>
    </row>
    <row r="178" spans="5:5" ht="15.75" customHeight="1">
      <c r="E178" s="399"/>
    </row>
    <row r="179" spans="5:5" ht="15.75" customHeight="1">
      <c r="E179" s="399"/>
    </row>
    <row r="180" spans="5:5" ht="15.75" customHeight="1">
      <c r="E180" s="399"/>
    </row>
    <row r="181" spans="5:5" ht="15.75" customHeight="1">
      <c r="E181" s="399"/>
    </row>
    <row r="182" spans="5:5" ht="15.75" customHeight="1">
      <c r="E182" s="399"/>
    </row>
    <row r="183" spans="5:5" ht="15.75" customHeight="1">
      <c r="E183" s="399"/>
    </row>
    <row r="184" spans="5:5" ht="15.75" customHeight="1">
      <c r="E184" s="399"/>
    </row>
    <row r="185" spans="5:5" ht="15.75" customHeight="1">
      <c r="E185" s="399"/>
    </row>
    <row r="186" spans="5:5" ht="15.75" customHeight="1">
      <c r="E186" s="399"/>
    </row>
    <row r="187" spans="5:5" ht="15.75" customHeight="1">
      <c r="E187" s="399"/>
    </row>
    <row r="188" spans="5:5" ht="15.75" customHeight="1">
      <c r="E188" s="399"/>
    </row>
    <row r="189" spans="5:5" ht="15.75" customHeight="1">
      <c r="E189" s="399"/>
    </row>
    <row r="190" spans="5:5" ht="15.75" customHeight="1">
      <c r="E190" s="399"/>
    </row>
    <row r="191" spans="5:5" ht="15.75" customHeight="1">
      <c r="E191" s="399"/>
    </row>
    <row r="192" spans="5:5" ht="15.75" customHeight="1">
      <c r="E192" s="399"/>
    </row>
    <row r="193" spans="5:5" ht="15.75" customHeight="1">
      <c r="E193" s="399"/>
    </row>
    <row r="194" spans="5:5" ht="15.75" customHeight="1">
      <c r="E194" s="399"/>
    </row>
    <row r="195" spans="5:5" ht="15.75" customHeight="1">
      <c r="E195" s="399"/>
    </row>
    <row r="196" spans="5:5" ht="15.75" customHeight="1">
      <c r="E196" s="399"/>
    </row>
    <row r="197" spans="5:5" ht="15.75" customHeight="1">
      <c r="E197" s="399"/>
    </row>
    <row r="198" spans="5:5" ht="15.75" customHeight="1">
      <c r="E198" s="399"/>
    </row>
    <row r="199" spans="5:5" ht="15.75" customHeight="1">
      <c r="E199" s="399"/>
    </row>
    <row r="200" spans="5:5" ht="15.75" customHeight="1">
      <c r="E200" s="399"/>
    </row>
    <row r="201" spans="5:5" ht="15.75" customHeight="1">
      <c r="E201" s="399"/>
    </row>
    <row r="202" spans="5:5" ht="15.75" customHeight="1">
      <c r="E202" s="399"/>
    </row>
    <row r="203" spans="5:5" ht="15.75" customHeight="1">
      <c r="E203" s="399"/>
    </row>
    <row r="204" spans="5:5" ht="15.75" customHeight="1">
      <c r="E204" s="399"/>
    </row>
    <row r="205" spans="5:5" ht="15.75" customHeight="1">
      <c r="E205" s="399"/>
    </row>
    <row r="206" spans="5:5" ht="15.75" customHeight="1">
      <c r="E206" s="399"/>
    </row>
    <row r="207" spans="5:5" ht="15.75" customHeight="1">
      <c r="E207" s="399"/>
    </row>
    <row r="208" spans="5:5" ht="15.75" customHeight="1">
      <c r="E208" s="399"/>
    </row>
    <row r="209" spans="5:5" ht="15.75" customHeight="1">
      <c r="E209" s="399"/>
    </row>
    <row r="210" spans="5:5" ht="15.75" customHeight="1">
      <c r="E210" s="399"/>
    </row>
    <row r="211" spans="5:5" ht="15.75" customHeight="1">
      <c r="E211" s="399"/>
    </row>
    <row r="212" spans="5:5" ht="15.75" customHeight="1">
      <c r="E212" s="399"/>
    </row>
    <row r="213" spans="5:5" ht="15.75" customHeight="1">
      <c r="E213" s="399"/>
    </row>
    <row r="214" spans="5:5" ht="15.75" customHeight="1">
      <c r="E214" s="399"/>
    </row>
    <row r="215" spans="5:5" ht="15.75" customHeight="1">
      <c r="E215" s="399"/>
    </row>
    <row r="216" spans="5:5" ht="15.75" customHeight="1">
      <c r="E216" s="399"/>
    </row>
    <row r="217" spans="5:5" ht="15.75" customHeight="1">
      <c r="E217" s="399"/>
    </row>
    <row r="218" spans="5:5" ht="15.75" customHeight="1">
      <c r="E218" s="399"/>
    </row>
    <row r="219" spans="5:5" ht="15.75" customHeight="1">
      <c r="E219" s="399"/>
    </row>
    <row r="220" spans="5:5" ht="15.75" customHeight="1">
      <c r="E220" s="399"/>
    </row>
    <row r="221" spans="5:5" ht="15.75" customHeight="1">
      <c r="E221" s="399"/>
    </row>
    <row r="222" spans="5:5" ht="15.75" customHeight="1">
      <c r="E222" s="399"/>
    </row>
    <row r="223" spans="5:5" ht="15.75" customHeight="1">
      <c r="E223" s="399"/>
    </row>
    <row r="224" spans="5:5" ht="15.75" customHeight="1">
      <c r="E224" s="399"/>
    </row>
    <row r="225" spans="5:5" ht="15.75" customHeight="1">
      <c r="E225" s="399"/>
    </row>
    <row r="226" spans="5:5" ht="15.75" customHeight="1">
      <c r="E226" s="399"/>
    </row>
    <row r="227" spans="5:5" ht="15.75" customHeight="1">
      <c r="E227" s="399"/>
    </row>
    <row r="228" spans="5:5" ht="15.75" customHeight="1">
      <c r="E228" s="399"/>
    </row>
    <row r="229" spans="5:5" ht="15.75" customHeight="1">
      <c r="E229" s="399"/>
    </row>
    <row r="230" spans="5:5" ht="15.75" customHeight="1">
      <c r="E230" s="399"/>
    </row>
    <row r="231" spans="5:5" ht="15.75" customHeight="1">
      <c r="E231" s="399"/>
    </row>
    <row r="232" spans="5:5" ht="15.75" customHeight="1">
      <c r="E232" s="399"/>
    </row>
    <row r="233" spans="5:5" ht="15.75" customHeight="1">
      <c r="E233" s="399"/>
    </row>
    <row r="234" spans="5:5" ht="15.75" customHeight="1">
      <c r="E234" s="399"/>
    </row>
    <row r="235" spans="5:5" ht="15.75" customHeight="1">
      <c r="E235" s="399"/>
    </row>
    <row r="236" spans="5:5" ht="15.75" customHeight="1">
      <c r="E236" s="399"/>
    </row>
    <row r="237" spans="5:5" ht="15.75" customHeight="1">
      <c r="E237" s="399"/>
    </row>
    <row r="238" spans="5:5" ht="15.75" customHeight="1">
      <c r="E238" s="399"/>
    </row>
    <row r="239" spans="5:5" ht="15.75" customHeight="1">
      <c r="E239" s="399"/>
    </row>
    <row r="240" spans="5:5" ht="15.75" customHeight="1">
      <c r="E240" s="399"/>
    </row>
    <row r="241" spans="5:5" ht="15.75" customHeight="1">
      <c r="E241" s="399"/>
    </row>
    <row r="242" spans="5:5" ht="15.75" customHeight="1">
      <c r="E242" s="399"/>
    </row>
    <row r="243" spans="5:5" ht="15.75" customHeight="1">
      <c r="E243" s="399"/>
    </row>
    <row r="244" spans="5:5" ht="15.75" customHeight="1">
      <c r="E244" s="399"/>
    </row>
    <row r="245" spans="5:5" ht="15.75" customHeight="1">
      <c r="E245" s="399"/>
    </row>
    <row r="246" spans="5:5" ht="15.75" customHeight="1">
      <c r="E246" s="399"/>
    </row>
    <row r="247" spans="5:5" ht="15.75" customHeight="1">
      <c r="E247" s="399"/>
    </row>
    <row r="248" spans="5:5" ht="15.75" customHeight="1">
      <c r="E248" s="399"/>
    </row>
    <row r="249" spans="5:5" ht="15.75" customHeight="1">
      <c r="E249" s="399"/>
    </row>
    <row r="250" spans="5:5" ht="15.75" customHeight="1">
      <c r="E250" s="399"/>
    </row>
    <row r="251" spans="5:5" ht="15.75" customHeight="1">
      <c r="E251" s="399"/>
    </row>
    <row r="252" spans="5:5" ht="15.75" customHeight="1">
      <c r="E252" s="399"/>
    </row>
    <row r="253" spans="5:5" ht="15.75" customHeight="1">
      <c r="E253" s="399"/>
    </row>
    <row r="254" spans="5:5" ht="15.75" customHeight="1">
      <c r="E254" s="399"/>
    </row>
    <row r="255" spans="5:5" ht="15.75" customHeight="1">
      <c r="E255" s="399"/>
    </row>
    <row r="256" spans="5:5" ht="15.75" customHeight="1">
      <c r="E256" s="399"/>
    </row>
    <row r="257" spans="5:5" ht="15.75" customHeight="1">
      <c r="E257" s="399"/>
    </row>
    <row r="258" spans="5:5" ht="15.75" customHeight="1">
      <c r="E258" s="399"/>
    </row>
    <row r="259" spans="5:5" ht="15.75" customHeight="1">
      <c r="E259" s="399"/>
    </row>
    <row r="260" spans="5:5" ht="15.75" customHeight="1">
      <c r="E260" s="399"/>
    </row>
    <row r="261" spans="5:5" ht="15.75" customHeight="1">
      <c r="E261" s="399"/>
    </row>
    <row r="262" spans="5:5" ht="15.75" customHeight="1">
      <c r="E262" s="399"/>
    </row>
    <row r="263" spans="5:5" ht="15.75" customHeight="1">
      <c r="E263" s="399"/>
    </row>
    <row r="264" spans="5:5" ht="15.75" customHeight="1">
      <c r="E264" s="399"/>
    </row>
    <row r="265" spans="5:5" ht="15.75" customHeight="1">
      <c r="E265" s="399"/>
    </row>
    <row r="266" spans="5:5" ht="15.75" customHeight="1">
      <c r="E266" s="399"/>
    </row>
    <row r="267" spans="5:5" ht="15.75" customHeight="1">
      <c r="E267" s="399"/>
    </row>
    <row r="268" spans="5:5" ht="15.75" customHeight="1">
      <c r="E268" s="399"/>
    </row>
    <row r="269" spans="5:5" ht="15.75" customHeight="1">
      <c r="E269" s="399"/>
    </row>
    <row r="270" spans="5:5" ht="15.75" customHeight="1">
      <c r="E270" s="399"/>
    </row>
    <row r="271" spans="5:5" ht="15.75" customHeight="1">
      <c r="E271" s="399"/>
    </row>
    <row r="272" spans="5:5" ht="15.75" customHeight="1">
      <c r="E272" s="399"/>
    </row>
    <row r="273" spans="5:5" ht="15.75" customHeight="1">
      <c r="E273" s="399"/>
    </row>
    <row r="274" spans="5:5" ht="15.75" customHeight="1">
      <c r="E274" s="399"/>
    </row>
    <row r="275" spans="5:5" ht="15.75" customHeight="1">
      <c r="E275" s="399"/>
    </row>
    <row r="276" spans="5:5" ht="15.75" customHeight="1">
      <c r="E276" s="399"/>
    </row>
    <row r="277" spans="5:5" ht="15.75" customHeight="1">
      <c r="E277" s="399"/>
    </row>
    <row r="278" spans="5:5" ht="15.75" customHeight="1">
      <c r="E278" s="399"/>
    </row>
    <row r="279" spans="5:5" ht="15.75" customHeight="1">
      <c r="E279" s="399"/>
    </row>
    <row r="280" spans="5:5" ht="15.75" customHeight="1">
      <c r="E280" s="399"/>
    </row>
    <row r="281" spans="5:5" ht="15.75" customHeight="1">
      <c r="E281" s="399"/>
    </row>
    <row r="282" spans="5:5" ht="15.75" customHeight="1">
      <c r="E282" s="399"/>
    </row>
    <row r="283" spans="5:5" ht="15.75" customHeight="1">
      <c r="E283" s="399"/>
    </row>
    <row r="284" spans="5:5" ht="15.75" customHeight="1">
      <c r="E284" s="399"/>
    </row>
    <row r="285" spans="5:5" ht="15.75" customHeight="1">
      <c r="E285" s="399"/>
    </row>
    <row r="286" spans="5:5" ht="15.75" customHeight="1">
      <c r="E286" s="399"/>
    </row>
    <row r="287" spans="5:5" ht="15.75" customHeight="1">
      <c r="E287" s="399"/>
    </row>
    <row r="288" spans="5:5" ht="15.75" customHeight="1">
      <c r="E288" s="399"/>
    </row>
    <row r="289" spans="5:5" ht="15.75" customHeight="1">
      <c r="E289" s="399"/>
    </row>
    <row r="290" spans="5:5" ht="15.75" customHeight="1">
      <c r="E290" s="399"/>
    </row>
    <row r="291" spans="5:5" ht="15.75" customHeight="1">
      <c r="E291" s="399"/>
    </row>
    <row r="292" spans="5:5" ht="15.75" customHeight="1">
      <c r="E292" s="399"/>
    </row>
    <row r="293" spans="5:5" ht="15.75" customHeight="1">
      <c r="E293" s="399"/>
    </row>
    <row r="294" spans="5:5" ht="15.75" customHeight="1">
      <c r="E294" s="399"/>
    </row>
    <row r="295" spans="5:5" ht="15.75" customHeight="1">
      <c r="E295" s="399"/>
    </row>
    <row r="296" spans="5:5" ht="15.75" customHeight="1">
      <c r="E296" s="399"/>
    </row>
    <row r="297" spans="5:5" ht="15.75" customHeight="1">
      <c r="E297" s="399"/>
    </row>
    <row r="298" spans="5:5" ht="15.75" customHeight="1">
      <c r="E298" s="399"/>
    </row>
    <row r="299" spans="5:5" ht="15.75" customHeight="1">
      <c r="E299" s="399"/>
    </row>
    <row r="300" spans="5:5" ht="15.75" customHeight="1">
      <c r="E300" s="399"/>
    </row>
    <row r="301" spans="5:5" ht="15.75" customHeight="1">
      <c r="E301" s="399"/>
    </row>
    <row r="302" spans="5:5" ht="15.75" customHeight="1">
      <c r="E302" s="399"/>
    </row>
    <row r="303" spans="5:5" ht="15.75" customHeight="1">
      <c r="E303" s="399"/>
    </row>
    <row r="304" spans="5:5" ht="15.75" customHeight="1">
      <c r="E304" s="399"/>
    </row>
    <row r="305" spans="5:5" ht="15.75" customHeight="1">
      <c r="E305" s="399"/>
    </row>
    <row r="306" spans="5:5" ht="15.75" customHeight="1">
      <c r="E306" s="399"/>
    </row>
    <row r="307" spans="5:5" ht="15.75" customHeight="1">
      <c r="E307" s="399"/>
    </row>
    <row r="308" spans="5:5" ht="15.75" customHeight="1">
      <c r="E308" s="399"/>
    </row>
    <row r="309" spans="5:5" ht="15.75" customHeight="1">
      <c r="E309" s="399"/>
    </row>
    <row r="310" spans="5:5" ht="15.75" customHeight="1">
      <c r="E310" s="399"/>
    </row>
    <row r="311" spans="5:5" ht="15.75" customHeight="1">
      <c r="E311" s="399"/>
    </row>
    <row r="312" spans="5:5" ht="15.75" customHeight="1">
      <c r="E312" s="399"/>
    </row>
    <row r="313" spans="5:5" ht="15.75" customHeight="1">
      <c r="E313" s="399"/>
    </row>
    <row r="314" spans="5:5" ht="15.75" customHeight="1">
      <c r="E314" s="399"/>
    </row>
    <row r="315" spans="5:5" ht="15.75" customHeight="1">
      <c r="E315" s="399"/>
    </row>
    <row r="316" spans="5:5" ht="15.75" customHeight="1">
      <c r="E316" s="399"/>
    </row>
    <row r="317" spans="5:5" ht="15.75" customHeight="1">
      <c r="E317" s="399"/>
    </row>
    <row r="318" spans="5:5" ht="15.75" customHeight="1">
      <c r="E318" s="399"/>
    </row>
    <row r="319" spans="5:5" ht="15.75" customHeight="1">
      <c r="E319" s="399"/>
    </row>
    <row r="320" spans="5:5" ht="15.75" customHeight="1">
      <c r="E320" s="399"/>
    </row>
    <row r="321" spans="5:5" ht="15.75" customHeight="1">
      <c r="E321" s="399"/>
    </row>
    <row r="322" spans="5:5" ht="15.75" customHeight="1">
      <c r="E322" s="399"/>
    </row>
    <row r="323" spans="5:5" ht="15.75" customHeight="1">
      <c r="E323" s="399"/>
    </row>
    <row r="324" spans="5:5" ht="15.75" customHeight="1">
      <c r="E324" s="399"/>
    </row>
    <row r="325" spans="5:5" ht="15.75" customHeight="1">
      <c r="E325" s="399"/>
    </row>
    <row r="326" spans="5:5" ht="15.75" customHeight="1">
      <c r="E326" s="399"/>
    </row>
    <row r="327" spans="5:5" ht="15.75" customHeight="1">
      <c r="E327" s="399"/>
    </row>
    <row r="328" spans="5:5" ht="15.75" customHeight="1">
      <c r="E328" s="399"/>
    </row>
    <row r="329" spans="5:5" ht="15.75" customHeight="1">
      <c r="E329" s="399"/>
    </row>
    <row r="330" spans="5:5" ht="15.75" customHeight="1">
      <c r="E330" s="399"/>
    </row>
    <row r="331" spans="5:5" ht="15.75" customHeight="1">
      <c r="E331" s="399"/>
    </row>
    <row r="332" spans="5:5" ht="15.75" customHeight="1">
      <c r="E332" s="399"/>
    </row>
    <row r="333" spans="5:5" ht="15.75" customHeight="1">
      <c r="E333" s="399"/>
    </row>
    <row r="334" spans="5:5" ht="15.75" customHeight="1">
      <c r="E334" s="399"/>
    </row>
    <row r="335" spans="5:5" ht="15.75" customHeight="1">
      <c r="E335" s="399"/>
    </row>
    <row r="336" spans="5:5" ht="15.75" customHeight="1">
      <c r="E336" s="399"/>
    </row>
    <row r="337" spans="5:5" ht="15.75" customHeight="1">
      <c r="E337" s="399"/>
    </row>
    <row r="338" spans="5:5" ht="15.75" customHeight="1">
      <c r="E338" s="399"/>
    </row>
    <row r="339" spans="5:5" ht="15.75" customHeight="1">
      <c r="E339" s="399"/>
    </row>
    <row r="340" spans="5:5" ht="15.75" customHeight="1">
      <c r="E340" s="399"/>
    </row>
    <row r="341" spans="5:5" ht="15.75" customHeight="1">
      <c r="E341" s="399"/>
    </row>
    <row r="342" spans="5:5" ht="15.75" customHeight="1">
      <c r="E342" s="399"/>
    </row>
    <row r="343" spans="5:5" ht="15.75" customHeight="1">
      <c r="E343" s="399"/>
    </row>
    <row r="344" spans="5:5" ht="15.75" customHeight="1">
      <c r="E344" s="399"/>
    </row>
    <row r="345" spans="5:5" ht="15.75" customHeight="1">
      <c r="E345" s="399"/>
    </row>
    <row r="346" spans="5:5" ht="15.75" customHeight="1">
      <c r="E346" s="399"/>
    </row>
    <row r="347" spans="5:5" ht="15.75" customHeight="1">
      <c r="E347" s="399"/>
    </row>
    <row r="348" spans="5:5" ht="15.75" customHeight="1">
      <c r="E348" s="399"/>
    </row>
    <row r="349" spans="5:5" ht="15.75" customHeight="1">
      <c r="E349" s="399"/>
    </row>
    <row r="350" spans="5:5" ht="15.75" customHeight="1">
      <c r="E350" s="399"/>
    </row>
    <row r="351" spans="5:5" ht="15.75" customHeight="1">
      <c r="E351" s="399"/>
    </row>
    <row r="352" spans="5:5" ht="15.75" customHeight="1">
      <c r="E352" s="399"/>
    </row>
    <row r="353" spans="5:5" ht="15.75" customHeight="1">
      <c r="E353" s="399"/>
    </row>
    <row r="354" spans="5:5" ht="15.75" customHeight="1">
      <c r="E354" s="399"/>
    </row>
    <row r="355" spans="5:5" ht="15.75" customHeight="1">
      <c r="E355" s="399"/>
    </row>
    <row r="356" spans="5:5" ht="15.75" customHeight="1">
      <c r="E356" s="399"/>
    </row>
    <row r="357" spans="5:5" ht="15.75" customHeight="1">
      <c r="E357" s="399"/>
    </row>
    <row r="358" spans="5:5" ht="15.75" customHeight="1">
      <c r="E358" s="399"/>
    </row>
    <row r="359" spans="5:5" ht="15.75" customHeight="1">
      <c r="E359" s="399"/>
    </row>
    <row r="360" spans="5:5" ht="15.75" customHeight="1">
      <c r="E360" s="399"/>
    </row>
    <row r="361" spans="5:5" ht="15.75" customHeight="1">
      <c r="E361" s="399"/>
    </row>
    <row r="362" spans="5:5" ht="15.75" customHeight="1">
      <c r="E362" s="399"/>
    </row>
    <row r="363" spans="5:5" ht="15.75" customHeight="1">
      <c r="E363" s="399"/>
    </row>
    <row r="364" spans="5:5" ht="15.75" customHeight="1">
      <c r="E364" s="399"/>
    </row>
    <row r="365" spans="5:5" ht="15.75" customHeight="1">
      <c r="E365" s="399"/>
    </row>
    <row r="366" spans="5:5" ht="15.75" customHeight="1">
      <c r="E366" s="399"/>
    </row>
    <row r="367" spans="5:5" ht="15.75" customHeight="1">
      <c r="E367" s="399"/>
    </row>
    <row r="368" spans="5:5" ht="15.75" customHeight="1">
      <c r="E368" s="399"/>
    </row>
    <row r="369" spans="5:5" ht="15.75" customHeight="1">
      <c r="E369" s="399"/>
    </row>
    <row r="370" spans="5:5" ht="15.75" customHeight="1">
      <c r="E370" s="399"/>
    </row>
    <row r="371" spans="5:5" ht="15.75" customHeight="1">
      <c r="E371" s="399"/>
    </row>
    <row r="372" spans="5:5" ht="15.75" customHeight="1">
      <c r="E372" s="399"/>
    </row>
    <row r="373" spans="5:5" ht="15.75" customHeight="1">
      <c r="E373" s="399"/>
    </row>
    <row r="374" spans="5:5" ht="15.75" customHeight="1">
      <c r="E374" s="399"/>
    </row>
    <row r="375" spans="5:5" ht="15.75" customHeight="1">
      <c r="E375" s="399"/>
    </row>
    <row r="376" spans="5:5" ht="15.75" customHeight="1">
      <c r="E376" s="399"/>
    </row>
    <row r="377" spans="5:5" ht="15.75" customHeight="1">
      <c r="E377" s="399"/>
    </row>
    <row r="378" spans="5:5" ht="15.75" customHeight="1">
      <c r="E378" s="399"/>
    </row>
    <row r="379" spans="5:5" ht="15.75" customHeight="1">
      <c r="E379" s="399"/>
    </row>
    <row r="380" spans="5:5" ht="15.75" customHeight="1">
      <c r="E380" s="399"/>
    </row>
    <row r="381" spans="5:5" ht="15.75" customHeight="1">
      <c r="E381" s="399"/>
    </row>
    <row r="382" spans="5:5" ht="15.75" customHeight="1">
      <c r="E382" s="399"/>
    </row>
    <row r="383" spans="5:5" ht="15.75" customHeight="1">
      <c r="E383" s="399"/>
    </row>
    <row r="384" spans="5:5" ht="15.75" customHeight="1">
      <c r="E384" s="399"/>
    </row>
    <row r="385" spans="5:5" ht="15.75" customHeight="1">
      <c r="E385" s="399"/>
    </row>
    <row r="386" spans="5:5" ht="15.75" customHeight="1">
      <c r="E386" s="399"/>
    </row>
    <row r="387" spans="5:5" ht="15.75" customHeight="1">
      <c r="E387" s="399"/>
    </row>
    <row r="388" spans="5:5" ht="15.75" customHeight="1">
      <c r="E388" s="399"/>
    </row>
    <row r="389" spans="5:5" ht="15.75" customHeight="1">
      <c r="E389" s="399"/>
    </row>
    <row r="390" spans="5:5" ht="15.75" customHeight="1">
      <c r="E390" s="399"/>
    </row>
    <row r="391" spans="5:5" ht="15.75" customHeight="1">
      <c r="E391" s="399"/>
    </row>
    <row r="392" spans="5:5" ht="15.75" customHeight="1">
      <c r="E392" s="399"/>
    </row>
    <row r="393" spans="5:5" ht="15.75" customHeight="1">
      <c r="E393" s="399"/>
    </row>
    <row r="394" spans="5:5" ht="15.75" customHeight="1">
      <c r="E394" s="399"/>
    </row>
    <row r="395" spans="5:5" ht="15.75" customHeight="1">
      <c r="E395" s="399"/>
    </row>
    <row r="396" spans="5:5" ht="15.75" customHeight="1">
      <c r="E396" s="399"/>
    </row>
    <row r="397" spans="5:5" ht="15.75" customHeight="1">
      <c r="E397" s="399"/>
    </row>
    <row r="398" spans="5:5" ht="15.75" customHeight="1">
      <c r="E398" s="399"/>
    </row>
    <row r="399" spans="5:5" ht="15.75" customHeight="1">
      <c r="E399" s="399"/>
    </row>
    <row r="400" spans="5:5" ht="15.75" customHeight="1">
      <c r="E400" s="399"/>
    </row>
    <row r="401" spans="5:5" ht="15.75" customHeight="1">
      <c r="E401" s="399"/>
    </row>
    <row r="402" spans="5:5" ht="15.75" customHeight="1">
      <c r="E402" s="399"/>
    </row>
    <row r="403" spans="5:5" ht="15.75" customHeight="1">
      <c r="E403" s="399"/>
    </row>
    <row r="404" spans="5:5" ht="15.75" customHeight="1">
      <c r="E404" s="399"/>
    </row>
    <row r="405" spans="5:5" ht="15.75" customHeight="1">
      <c r="E405" s="399"/>
    </row>
    <row r="406" spans="5:5" ht="15.75" customHeight="1">
      <c r="E406" s="399"/>
    </row>
    <row r="407" spans="5:5" ht="15.75" customHeight="1">
      <c r="E407" s="399"/>
    </row>
    <row r="408" spans="5:5" ht="15.75" customHeight="1">
      <c r="E408" s="399"/>
    </row>
    <row r="409" spans="5:5" ht="15.75" customHeight="1">
      <c r="E409" s="399"/>
    </row>
    <row r="410" spans="5:5" ht="15.75" customHeight="1">
      <c r="E410" s="399"/>
    </row>
    <row r="411" spans="5:5" ht="15.75" customHeight="1">
      <c r="E411" s="399"/>
    </row>
    <row r="412" spans="5:5" ht="15.75" customHeight="1">
      <c r="E412" s="399"/>
    </row>
    <row r="413" spans="5:5" ht="15.75" customHeight="1">
      <c r="E413" s="399"/>
    </row>
    <row r="414" spans="5:5" ht="15.75" customHeight="1">
      <c r="E414" s="399"/>
    </row>
    <row r="415" spans="5:5" ht="15.75" customHeight="1">
      <c r="E415" s="399"/>
    </row>
    <row r="416" spans="5:5" ht="15.75" customHeight="1">
      <c r="E416" s="399"/>
    </row>
    <row r="417" spans="5:5" ht="15.75" customHeight="1">
      <c r="E417" s="399"/>
    </row>
    <row r="418" spans="5:5" ht="15.75" customHeight="1">
      <c r="E418" s="399"/>
    </row>
    <row r="419" spans="5:5" ht="15.75" customHeight="1">
      <c r="E419" s="399"/>
    </row>
    <row r="420" spans="5:5" ht="15.75" customHeight="1">
      <c r="E420" s="399"/>
    </row>
    <row r="421" spans="5:5" ht="15.75" customHeight="1">
      <c r="E421" s="399"/>
    </row>
    <row r="422" spans="5:5" ht="15.75" customHeight="1">
      <c r="E422" s="399"/>
    </row>
    <row r="423" spans="5:5" ht="15.75" customHeight="1">
      <c r="E423" s="399"/>
    </row>
    <row r="424" spans="5:5" ht="15.75" customHeight="1">
      <c r="E424" s="399"/>
    </row>
    <row r="425" spans="5:5" ht="15.75" customHeight="1">
      <c r="E425" s="399"/>
    </row>
    <row r="426" spans="5:5" ht="15.75" customHeight="1">
      <c r="E426" s="399"/>
    </row>
    <row r="427" spans="5:5" ht="15.75" customHeight="1">
      <c r="E427" s="399"/>
    </row>
    <row r="428" spans="5:5" ht="15.75" customHeight="1">
      <c r="E428" s="399"/>
    </row>
    <row r="429" spans="5:5" ht="15.75" customHeight="1">
      <c r="E429" s="399"/>
    </row>
    <row r="430" spans="5:5" ht="15.75" customHeight="1">
      <c r="E430" s="399"/>
    </row>
    <row r="431" spans="5:5" ht="15.75" customHeight="1">
      <c r="E431" s="399"/>
    </row>
    <row r="432" spans="5:5" ht="15.75" customHeight="1">
      <c r="E432" s="399"/>
    </row>
    <row r="433" spans="5:5" ht="15.75" customHeight="1">
      <c r="E433" s="399"/>
    </row>
    <row r="434" spans="5:5" ht="15.75" customHeight="1">
      <c r="E434" s="399"/>
    </row>
    <row r="435" spans="5:5" ht="15.75" customHeight="1">
      <c r="E435" s="399"/>
    </row>
    <row r="436" spans="5:5" ht="15.75" customHeight="1">
      <c r="E436" s="399"/>
    </row>
    <row r="437" spans="5:5" ht="15.75" customHeight="1">
      <c r="E437" s="399"/>
    </row>
    <row r="438" spans="5:5" ht="15.75" customHeight="1">
      <c r="E438" s="399"/>
    </row>
    <row r="439" spans="5:5" ht="15.75" customHeight="1">
      <c r="E439" s="399"/>
    </row>
    <row r="440" spans="5:5" ht="15.75" customHeight="1">
      <c r="E440" s="399"/>
    </row>
    <row r="441" spans="5:5" ht="15.75" customHeight="1">
      <c r="E441" s="399"/>
    </row>
    <row r="442" spans="5:5" ht="15.75" customHeight="1">
      <c r="E442" s="399"/>
    </row>
    <row r="443" spans="5:5" ht="15.75" customHeight="1">
      <c r="E443" s="399"/>
    </row>
    <row r="444" spans="5:5" ht="15.75" customHeight="1">
      <c r="E444" s="399"/>
    </row>
    <row r="445" spans="5:5" ht="15.75" customHeight="1">
      <c r="E445" s="399"/>
    </row>
    <row r="446" spans="5:5" ht="15.75" customHeight="1">
      <c r="E446" s="399"/>
    </row>
    <row r="447" spans="5:5" ht="15.75" customHeight="1">
      <c r="E447" s="399"/>
    </row>
    <row r="448" spans="5:5" ht="15.75" customHeight="1">
      <c r="E448" s="399"/>
    </row>
    <row r="449" spans="5:5" ht="15.75" customHeight="1">
      <c r="E449" s="399"/>
    </row>
    <row r="450" spans="5:5" ht="15.75" customHeight="1">
      <c r="E450" s="399"/>
    </row>
    <row r="451" spans="5:5" ht="15.75" customHeight="1">
      <c r="E451" s="399"/>
    </row>
    <row r="452" spans="5:5" ht="15.75" customHeight="1">
      <c r="E452" s="399"/>
    </row>
    <row r="453" spans="5:5" ht="15.75" customHeight="1">
      <c r="E453" s="399"/>
    </row>
    <row r="454" spans="5:5" ht="15.75" customHeight="1">
      <c r="E454" s="399"/>
    </row>
    <row r="455" spans="5:5" ht="15.75" customHeight="1">
      <c r="E455" s="399"/>
    </row>
    <row r="456" spans="5:5" ht="15.75" customHeight="1">
      <c r="E456" s="399"/>
    </row>
    <row r="457" spans="5:5" ht="15.75" customHeight="1">
      <c r="E457" s="399"/>
    </row>
    <row r="458" spans="5:5" ht="15.75" customHeight="1">
      <c r="E458" s="399"/>
    </row>
    <row r="459" spans="5:5" ht="15.75" customHeight="1">
      <c r="E459" s="399"/>
    </row>
    <row r="460" spans="5:5" ht="15.75" customHeight="1">
      <c r="E460" s="399"/>
    </row>
    <row r="461" spans="5:5" ht="15.75" customHeight="1">
      <c r="E461" s="399"/>
    </row>
    <row r="462" spans="5:5" ht="15.75" customHeight="1">
      <c r="E462" s="399"/>
    </row>
    <row r="463" spans="5:5" ht="15.75" customHeight="1">
      <c r="E463" s="399"/>
    </row>
    <row r="464" spans="5:5" ht="15.75" customHeight="1">
      <c r="E464" s="399"/>
    </row>
    <row r="465" spans="5:5" ht="15.75" customHeight="1">
      <c r="E465" s="399"/>
    </row>
    <row r="466" spans="5:5" ht="15.75" customHeight="1">
      <c r="E466" s="399"/>
    </row>
    <row r="467" spans="5:5" ht="15.75" customHeight="1">
      <c r="E467" s="399"/>
    </row>
    <row r="468" spans="5:5" ht="15.75" customHeight="1">
      <c r="E468" s="399"/>
    </row>
    <row r="469" spans="5:5" ht="15.75" customHeight="1">
      <c r="E469" s="399"/>
    </row>
    <row r="470" spans="5:5" ht="15.75" customHeight="1">
      <c r="E470" s="399"/>
    </row>
    <row r="471" spans="5:5" ht="15.75" customHeight="1">
      <c r="E471" s="399"/>
    </row>
    <row r="472" spans="5:5" ht="15.75" customHeight="1">
      <c r="E472" s="399"/>
    </row>
    <row r="473" spans="5:5" ht="15.75" customHeight="1">
      <c r="E473" s="399"/>
    </row>
    <row r="474" spans="5:5" ht="15.75" customHeight="1">
      <c r="E474" s="399"/>
    </row>
    <row r="475" spans="5:5" ht="15.75" customHeight="1">
      <c r="E475" s="399"/>
    </row>
    <row r="476" spans="5:5" ht="15.75" customHeight="1">
      <c r="E476" s="399"/>
    </row>
    <row r="477" spans="5:5" ht="15.75" customHeight="1">
      <c r="E477" s="399"/>
    </row>
    <row r="478" spans="5:5" ht="15.75" customHeight="1">
      <c r="E478" s="399"/>
    </row>
    <row r="479" spans="5:5" ht="15.75" customHeight="1">
      <c r="E479" s="399"/>
    </row>
    <row r="480" spans="5:5" ht="15.75" customHeight="1">
      <c r="E480" s="399"/>
    </row>
    <row r="481" spans="5:5" ht="15.75" customHeight="1">
      <c r="E481" s="399"/>
    </row>
    <row r="482" spans="5:5" ht="15.75" customHeight="1">
      <c r="E482" s="399"/>
    </row>
    <row r="483" spans="5:5" ht="15.75" customHeight="1">
      <c r="E483" s="399"/>
    </row>
    <row r="484" spans="5:5" ht="15.75" customHeight="1">
      <c r="E484" s="399"/>
    </row>
    <row r="485" spans="5:5" ht="15.75" customHeight="1">
      <c r="E485" s="399"/>
    </row>
    <row r="486" spans="5:5" ht="15.75" customHeight="1">
      <c r="E486" s="399"/>
    </row>
    <row r="487" spans="5:5" ht="15.75" customHeight="1">
      <c r="E487" s="399"/>
    </row>
    <row r="488" spans="5:5" ht="15.75" customHeight="1">
      <c r="E488" s="399"/>
    </row>
    <row r="489" spans="5:5" ht="15.75" customHeight="1">
      <c r="E489" s="399"/>
    </row>
    <row r="490" spans="5:5" ht="15.75" customHeight="1">
      <c r="E490" s="399"/>
    </row>
    <row r="491" spans="5:5" ht="15.75" customHeight="1">
      <c r="E491" s="399"/>
    </row>
    <row r="492" spans="5:5" ht="15.75" customHeight="1">
      <c r="E492" s="399"/>
    </row>
    <row r="493" spans="5:5" ht="15.75" customHeight="1">
      <c r="E493" s="399"/>
    </row>
    <row r="494" spans="5:5" ht="15.75" customHeight="1">
      <c r="E494" s="399"/>
    </row>
    <row r="495" spans="5:5" ht="15.75" customHeight="1">
      <c r="E495" s="399"/>
    </row>
    <row r="496" spans="5:5" ht="15.75" customHeight="1">
      <c r="E496" s="399"/>
    </row>
    <row r="497" spans="5:5" ht="15.75" customHeight="1">
      <c r="E497" s="399"/>
    </row>
    <row r="498" spans="5:5" ht="15.75" customHeight="1">
      <c r="E498" s="399"/>
    </row>
    <row r="499" spans="5:5" ht="15.75" customHeight="1">
      <c r="E499" s="399"/>
    </row>
    <row r="500" spans="5:5" ht="15.75" customHeight="1">
      <c r="E500" s="399"/>
    </row>
    <row r="501" spans="5:5" ht="15.75" customHeight="1">
      <c r="E501" s="399"/>
    </row>
    <row r="502" spans="5:5" ht="15.75" customHeight="1">
      <c r="E502" s="399"/>
    </row>
    <row r="503" spans="5:5" ht="15.75" customHeight="1">
      <c r="E503" s="399"/>
    </row>
    <row r="504" spans="5:5" ht="15.75" customHeight="1">
      <c r="E504" s="399"/>
    </row>
    <row r="505" spans="5:5" ht="15.75" customHeight="1">
      <c r="E505" s="399"/>
    </row>
    <row r="506" spans="5:5" ht="15.75" customHeight="1">
      <c r="E506" s="399"/>
    </row>
    <row r="507" spans="5:5" ht="15.75" customHeight="1">
      <c r="E507" s="399"/>
    </row>
    <row r="508" spans="5:5" ht="15.75" customHeight="1">
      <c r="E508" s="399"/>
    </row>
    <row r="509" spans="5:5" ht="15.75" customHeight="1">
      <c r="E509" s="399"/>
    </row>
    <row r="510" spans="5:5" ht="15.75" customHeight="1">
      <c r="E510" s="399"/>
    </row>
    <row r="511" spans="5:5" ht="15.75" customHeight="1">
      <c r="E511" s="399"/>
    </row>
    <row r="512" spans="5:5" ht="15.75" customHeight="1">
      <c r="E512" s="399"/>
    </row>
    <row r="513" spans="5:5" ht="15.75" customHeight="1">
      <c r="E513" s="399"/>
    </row>
    <row r="514" spans="5:5" ht="15.75" customHeight="1">
      <c r="E514" s="399"/>
    </row>
    <row r="515" spans="5:5" ht="15.75" customHeight="1">
      <c r="E515" s="399"/>
    </row>
    <row r="516" spans="5:5" ht="15.75" customHeight="1">
      <c r="E516" s="399"/>
    </row>
    <row r="517" spans="5:5" ht="15.75" customHeight="1">
      <c r="E517" s="399"/>
    </row>
    <row r="518" spans="5:5" ht="15.75" customHeight="1">
      <c r="E518" s="399"/>
    </row>
    <row r="519" spans="5:5" ht="15.75" customHeight="1">
      <c r="E519" s="399"/>
    </row>
    <row r="520" spans="5:5" ht="15.75" customHeight="1">
      <c r="E520" s="399"/>
    </row>
    <row r="521" spans="5:5" ht="15.75" customHeight="1">
      <c r="E521" s="399"/>
    </row>
    <row r="522" spans="5:5" ht="15.75" customHeight="1">
      <c r="E522" s="399"/>
    </row>
    <row r="523" spans="5:5" ht="15.75" customHeight="1">
      <c r="E523" s="399"/>
    </row>
    <row r="524" spans="5:5" ht="15.75" customHeight="1">
      <c r="E524" s="399"/>
    </row>
    <row r="525" spans="5:5" ht="15.75" customHeight="1">
      <c r="E525" s="399"/>
    </row>
    <row r="526" spans="5:5" ht="15.75" customHeight="1">
      <c r="E526" s="399"/>
    </row>
    <row r="527" spans="5:5" ht="15.75" customHeight="1">
      <c r="E527" s="399"/>
    </row>
    <row r="528" spans="5:5" ht="15.75" customHeight="1">
      <c r="E528" s="399"/>
    </row>
    <row r="529" spans="5:5" ht="15.75" customHeight="1">
      <c r="E529" s="399"/>
    </row>
    <row r="530" spans="5:5" ht="15.75" customHeight="1">
      <c r="E530" s="399"/>
    </row>
    <row r="531" spans="5:5" ht="15.75" customHeight="1">
      <c r="E531" s="399"/>
    </row>
    <row r="532" spans="5:5" ht="15.75" customHeight="1">
      <c r="E532" s="399"/>
    </row>
    <row r="533" spans="5:5" ht="15.75" customHeight="1">
      <c r="E533" s="399"/>
    </row>
    <row r="534" spans="5:5" ht="15.75" customHeight="1">
      <c r="E534" s="399"/>
    </row>
    <row r="535" spans="5:5" ht="15.75" customHeight="1">
      <c r="E535" s="399"/>
    </row>
    <row r="536" spans="5:5" ht="15.75" customHeight="1">
      <c r="E536" s="399"/>
    </row>
    <row r="537" spans="5:5" ht="15.75" customHeight="1">
      <c r="E537" s="399"/>
    </row>
    <row r="538" spans="5:5" ht="15.75" customHeight="1">
      <c r="E538" s="399"/>
    </row>
    <row r="539" spans="5:5" ht="15.75" customHeight="1">
      <c r="E539" s="399"/>
    </row>
    <row r="540" spans="5:5" ht="15.75" customHeight="1">
      <c r="E540" s="399"/>
    </row>
    <row r="541" spans="5:5" ht="15.75" customHeight="1">
      <c r="E541" s="399"/>
    </row>
    <row r="542" spans="5:5" ht="15.75" customHeight="1">
      <c r="E542" s="399"/>
    </row>
    <row r="543" spans="5:5" ht="15.75" customHeight="1">
      <c r="E543" s="399"/>
    </row>
    <row r="544" spans="5:5" ht="15.75" customHeight="1">
      <c r="E544" s="399"/>
    </row>
    <row r="545" spans="5:5" ht="15.75" customHeight="1">
      <c r="E545" s="399"/>
    </row>
    <row r="546" spans="5:5" ht="15.75" customHeight="1">
      <c r="E546" s="399"/>
    </row>
    <row r="547" spans="5:5" ht="15.75" customHeight="1">
      <c r="E547" s="399"/>
    </row>
    <row r="548" spans="5:5" ht="15.75" customHeight="1">
      <c r="E548" s="399"/>
    </row>
    <row r="549" spans="5:5" ht="15.75" customHeight="1">
      <c r="E549" s="399"/>
    </row>
    <row r="550" spans="5:5" ht="15.75" customHeight="1">
      <c r="E550" s="399"/>
    </row>
    <row r="551" spans="5:5" ht="15.75" customHeight="1">
      <c r="E551" s="399"/>
    </row>
    <row r="552" spans="5:5" ht="15.75" customHeight="1">
      <c r="E552" s="399"/>
    </row>
    <row r="553" spans="5:5" ht="15.75" customHeight="1">
      <c r="E553" s="399"/>
    </row>
    <row r="554" spans="5:5" ht="15.75" customHeight="1">
      <c r="E554" s="399"/>
    </row>
    <row r="555" spans="5:5" ht="15.75" customHeight="1">
      <c r="E555" s="399"/>
    </row>
    <row r="556" spans="5:5" ht="15.75" customHeight="1">
      <c r="E556" s="399"/>
    </row>
    <row r="557" spans="5:5" ht="15.75" customHeight="1">
      <c r="E557" s="399"/>
    </row>
    <row r="558" spans="5:5" ht="15.75" customHeight="1">
      <c r="E558" s="399"/>
    </row>
    <row r="559" spans="5:5" ht="15.75" customHeight="1">
      <c r="E559" s="399"/>
    </row>
    <row r="560" spans="5:5" ht="15.75" customHeight="1">
      <c r="E560" s="399"/>
    </row>
    <row r="561" spans="5:5" ht="15.75" customHeight="1">
      <c r="E561" s="399"/>
    </row>
    <row r="562" spans="5:5" ht="15.75" customHeight="1">
      <c r="E562" s="399"/>
    </row>
    <row r="563" spans="5:5" ht="15.75" customHeight="1">
      <c r="E563" s="399"/>
    </row>
    <row r="564" spans="5:5" ht="15.75" customHeight="1">
      <c r="E564" s="399"/>
    </row>
    <row r="565" spans="5:5" ht="15.75" customHeight="1">
      <c r="E565" s="399"/>
    </row>
    <row r="566" spans="5:5" ht="15.75" customHeight="1">
      <c r="E566" s="399"/>
    </row>
    <row r="567" spans="5:5" ht="15.75" customHeight="1">
      <c r="E567" s="399"/>
    </row>
    <row r="568" spans="5:5" ht="15.75" customHeight="1">
      <c r="E568" s="399"/>
    </row>
    <row r="569" spans="5:5" ht="15.75" customHeight="1">
      <c r="E569" s="399"/>
    </row>
    <row r="570" spans="5:5" ht="15.75" customHeight="1">
      <c r="E570" s="399"/>
    </row>
    <row r="571" spans="5:5" ht="15.75" customHeight="1">
      <c r="E571" s="399"/>
    </row>
    <row r="572" spans="5:5" ht="15.75" customHeight="1">
      <c r="E572" s="399"/>
    </row>
    <row r="573" spans="5:5" ht="15.75" customHeight="1">
      <c r="E573" s="399"/>
    </row>
    <row r="574" spans="5:5" ht="15.75" customHeight="1">
      <c r="E574" s="399"/>
    </row>
    <row r="575" spans="5:5" ht="15.75" customHeight="1">
      <c r="E575" s="399"/>
    </row>
    <row r="576" spans="5:5" ht="15.75" customHeight="1">
      <c r="E576" s="399"/>
    </row>
    <row r="577" spans="5:5" ht="15.75" customHeight="1">
      <c r="E577" s="399"/>
    </row>
    <row r="578" spans="5:5" ht="15.75" customHeight="1">
      <c r="E578" s="399"/>
    </row>
    <row r="579" spans="5:5" ht="15.75" customHeight="1">
      <c r="E579" s="399"/>
    </row>
    <row r="580" spans="5:5" ht="15.75" customHeight="1">
      <c r="E580" s="399"/>
    </row>
    <row r="581" spans="5:5" ht="15.75" customHeight="1">
      <c r="E581" s="399"/>
    </row>
    <row r="582" spans="5:5" ht="15.75" customHeight="1">
      <c r="E582" s="399"/>
    </row>
    <row r="583" spans="5:5" ht="15.75" customHeight="1">
      <c r="E583" s="399"/>
    </row>
    <row r="584" spans="5:5" ht="15.75" customHeight="1">
      <c r="E584" s="399"/>
    </row>
    <row r="585" spans="5:5" ht="15.75" customHeight="1">
      <c r="E585" s="399"/>
    </row>
    <row r="586" spans="5:5" ht="15.75" customHeight="1">
      <c r="E586" s="399"/>
    </row>
    <row r="587" spans="5:5" ht="15.75" customHeight="1">
      <c r="E587" s="399"/>
    </row>
    <row r="588" spans="5:5" ht="15.75" customHeight="1">
      <c r="E588" s="399"/>
    </row>
    <row r="589" spans="5:5" ht="15.75" customHeight="1">
      <c r="E589" s="399"/>
    </row>
    <row r="590" spans="5:5" ht="15.75" customHeight="1">
      <c r="E590" s="399"/>
    </row>
    <row r="591" spans="5:5" ht="15.75" customHeight="1">
      <c r="E591" s="399"/>
    </row>
    <row r="592" spans="5:5" ht="15.75" customHeight="1">
      <c r="E592" s="399"/>
    </row>
    <row r="593" spans="5:5" ht="15.75" customHeight="1">
      <c r="E593" s="399"/>
    </row>
    <row r="594" spans="5:5" ht="15.75" customHeight="1">
      <c r="E594" s="399"/>
    </row>
    <row r="595" spans="5:5" ht="15.75" customHeight="1">
      <c r="E595" s="399"/>
    </row>
    <row r="596" spans="5:5" ht="15.75" customHeight="1">
      <c r="E596" s="399"/>
    </row>
    <row r="597" spans="5:5" ht="15.75" customHeight="1">
      <c r="E597" s="399"/>
    </row>
    <row r="598" spans="5:5" ht="15.75" customHeight="1">
      <c r="E598" s="399"/>
    </row>
    <row r="599" spans="5:5" ht="15.75" customHeight="1">
      <c r="E599" s="399"/>
    </row>
    <row r="600" spans="5:5" ht="15.75" customHeight="1">
      <c r="E600" s="399"/>
    </row>
    <row r="601" spans="5:5" ht="15.75" customHeight="1">
      <c r="E601" s="399"/>
    </row>
    <row r="602" spans="5:5" ht="15.75" customHeight="1">
      <c r="E602" s="399"/>
    </row>
    <row r="603" spans="5:5" ht="15.75" customHeight="1">
      <c r="E603" s="399"/>
    </row>
    <row r="604" spans="5:5" ht="15.75" customHeight="1">
      <c r="E604" s="399"/>
    </row>
    <row r="605" spans="5:5" ht="15.75" customHeight="1">
      <c r="E605" s="399"/>
    </row>
    <row r="606" spans="5:5" ht="15.75" customHeight="1">
      <c r="E606" s="399"/>
    </row>
    <row r="607" spans="5:5" ht="15.75" customHeight="1">
      <c r="E607" s="399"/>
    </row>
    <row r="608" spans="5:5" ht="15.75" customHeight="1">
      <c r="E608" s="399"/>
    </row>
    <row r="609" spans="5:5" ht="15.75" customHeight="1">
      <c r="E609" s="399"/>
    </row>
    <row r="610" spans="5:5" ht="15.75" customHeight="1">
      <c r="E610" s="399"/>
    </row>
    <row r="611" spans="5:5" ht="15.75" customHeight="1">
      <c r="E611" s="399"/>
    </row>
    <row r="612" spans="5:5" ht="15.75" customHeight="1">
      <c r="E612" s="399"/>
    </row>
    <row r="613" spans="5:5" ht="15.75" customHeight="1">
      <c r="E613" s="399"/>
    </row>
    <row r="614" spans="5:5" ht="15.75" customHeight="1">
      <c r="E614" s="399"/>
    </row>
    <row r="615" spans="5:5" ht="15.75" customHeight="1">
      <c r="E615" s="399"/>
    </row>
    <row r="616" spans="5:5" ht="15.75" customHeight="1">
      <c r="E616" s="399"/>
    </row>
    <row r="617" spans="5:5" ht="15.75" customHeight="1">
      <c r="E617" s="399"/>
    </row>
    <row r="618" spans="5:5" ht="15.75" customHeight="1">
      <c r="E618" s="399"/>
    </row>
    <row r="619" spans="5:5" ht="15.75" customHeight="1">
      <c r="E619" s="399"/>
    </row>
    <row r="620" spans="5:5" ht="15.75" customHeight="1">
      <c r="E620" s="399"/>
    </row>
    <row r="621" spans="5:5" ht="15.75" customHeight="1">
      <c r="E621" s="399"/>
    </row>
    <row r="622" spans="5:5" ht="15.75" customHeight="1">
      <c r="E622" s="399"/>
    </row>
    <row r="623" spans="5:5" ht="15.75" customHeight="1">
      <c r="E623" s="399"/>
    </row>
    <row r="624" spans="5:5" ht="15.75" customHeight="1">
      <c r="E624" s="399"/>
    </row>
    <row r="625" spans="5:5" ht="15.75" customHeight="1">
      <c r="E625" s="399"/>
    </row>
    <row r="626" spans="5:5" ht="15.75" customHeight="1">
      <c r="E626" s="399"/>
    </row>
    <row r="627" spans="5:5" ht="15.75" customHeight="1">
      <c r="E627" s="399"/>
    </row>
    <row r="628" spans="5:5" ht="15.75" customHeight="1">
      <c r="E628" s="399"/>
    </row>
    <row r="629" spans="5:5" ht="15.75" customHeight="1">
      <c r="E629" s="399"/>
    </row>
    <row r="630" spans="5:5" ht="15.75" customHeight="1">
      <c r="E630" s="399"/>
    </row>
    <row r="631" spans="5:5" ht="15.75" customHeight="1">
      <c r="E631" s="399"/>
    </row>
    <row r="632" spans="5:5" ht="15.75" customHeight="1">
      <c r="E632" s="399"/>
    </row>
    <row r="633" spans="5:5" ht="15.75" customHeight="1">
      <c r="E633" s="399"/>
    </row>
    <row r="634" spans="5:5" ht="15.75" customHeight="1">
      <c r="E634" s="399"/>
    </row>
    <row r="635" spans="5:5" ht="15.75" customHeight="1">
      <c r="E635" s="399"/>
    </row>
    <row r="636" spans="5:5" ht="15.75" customHeight="1">
      <c r="E636" s="399"/>
    </row>
    <row r="637" spans="5:5" ht="15.75" customHeight="1">
      <c r="E637" s="399"/>
    </row>
    <row r="638" spans="5:5" ht="15.75" customHeight="1">
      <c r="E638" s="399"/>
    </row>
    <row r="639" spans="5:5" ht="15.75" customHeight="1">
      <c r="E639" s="399"/>
    </row>
    <row r="640" spans="5:5" ht="15.75" customHeight="1">
      <c r="E640" s="399"/>
    </row>
    <row r="641" spans="5:5" ht="15.75" customHeight="1">
      <c r="E641" s="399"/>
    </row>
    <row r="642" spans="5:5" ht="15.75" customHeight="1">
      <c r="E642" s="399"/>
    </row>
    <row r="643" spans="5:5" ht="15.75" customHeight="1">
      <c r="E643" s="399"/>
    </row>
    <row r="644" spans="5:5" ht="15.75" customHeight="1">
      <c r="E644" s="399"/>
    </row>
    <row r="645" spans="5:5" ht="15.75" customHeight="1">
      <c r="E645" s="399"/>
    </row>
    <row r="646" spans="5:5" ht="15.75" customHeight="1">
      <c r="E646" s="399"/>
    </row>
    <row r="647" spans="5:5" ht="15.75" customHeight="1">
      <c r="E647" s="399"/>
    </row>
    <row r="648" spans="5:5" ht="15.75" customHeight="1">
      <c r="E648" s="399"/>
    </row>
    <row r="649" spans="5:5" ht="15.75" customHeight="1">
      <c r="E649" s="399"/>
    </row>
    <row r="650" spans="5:5" ht="15.75" customHeight="1">
      <c r="E650" s="399"/>
    </row>
    <row r="651" spans="5:5" ht="15.75" customHeight="1">
      <c r="E651" s="399"/>
    </row>
    <row r="652" spans="5:5" ht="15.75" customHeight="1">
      <c r="E652" s="399"/>
    </row>
    <row r="653" spans="5:5" ht="15.75" customHeight="1">
      <c r="E653" s="399"/>
    </row>
    <row r="654" spans="5:5" ht="15.75" customHeight="1">
      <c r="E654" s="399"/>
    </row>
    <row r="655" spans="5:5" ht="15.75" customHeight="1">
      <c r="E655" s="399"/>
    </row>
    <row r="656" spans="5:5" ht="15.75" customHeight="1">
      <c r="E656" s="399"/>
    </row>
    <row r="657" spans="5:5" ht="15.75" customHeight="1">
      <c r="E657" s="399"/>
    </row>
    <row r="658" spans="5:5" ht="15.75" customHeight="1">
      <c r="E658" s="399"/>
    </row>
    <row r="659" spans="5:5" ht="15.75" customHeight="1">
      <c r="E659" s="399"/>
    </row>
    <row r="660" spans="5:5" ht="15.75" customHeight="1">
      <c r="E660" s="399"/>
    </row>
    <row r="661" spans="5:5" ht="15.75" customHeight="1">
      <c r="E661" s="399"/>
    </row>
    <row r="662" spans="5:5" ht="15.75" customHeight="1">
      <c r="E662" s="399"/>
    </row>
    <row r="663" spans="5:5" ht="15.75" customHeight="1">
      <c r="E663" s="399"/>
    </row>
    <row r="664" spans="5:5" ht="15.75" customHeight="1">
      <c r="E664" s="399"/>
    </row>
    <row r="665" spans="5:5" ht="15.75" customHeight="1">
      <c r="E665" s="399"/>
    </row>
    <row r="666" spans="5:5" ht="15.75" customHeight="1">
      <c r="E666" s="399"/>
    </row>
    <row r="667" spans="5:5" ht="15.75" customHeight="1">
      <c r="E667" s="399"/>
    </row>
    <row r="668" spans="5:5" ht="15.75" customHeight="1">
      <c r="E668" s="399"/>
    </row>
    <row r="669" spans="5:5" ht="15.75" customHeight="1">
      <c r="E669" s="399"/>
    </row>
    <row r="670" spans="5:5" ht="15.75" customHeight="1">
      <c r="E670" s="399"/>
    </row>
    <row r="671" spans="5:5" ht="15.75" customHeight="1">
      <c r="E671" s="399"/>
    </row>
    <row r="672" spans="5:5" ht="15.75" customHeight="1">
      <c r="E672" s="399"/>
    </row>
    <row r="673" spans="5:5" ht="15.75" customHeight="1">
      <c r="E673" s="399"/>
    </row>
    <row r="674" spans="5:5" ht="15.75" customHeight="1">
      <c r="E674" s="399"/>
    </row>
    <row r="675" spans="5:5" ht="15.75" customHeight="1">
      <c r="E675" s="399"/>
    </row>
    <row r="676" spans="5:5" ht="15.75" customHeight="1">
      <c r="E676" s="399"/>
    </row>
    <row r="677" spans="5:5" ht="15.75" customHeight="1">
      <c r="E677" s="399"/>
    </row>
    <row r="678" spans="5:5" ht="15.75" customHeight="1">
      <c r="E678" s="399"/>
    </row>
    <row r="679" spans="5:5" ht="15.75" customHeight="1">
      <c r="E679" s="399"/>
    </row>
    <row r="680" spans="5:5" ht="15.75" customHeight="1">
      <c r="E680" s="399"/>
    </row>
    <row r="681" spans="5:5" ht="15.75" customHeight="1">
      <c r="E681" s="399"/>
    </row>
    <row r="682" spans="5:5" ht="15.75" customHeight="1">
      <c r="E682" s="399"/>
    </row>
    <row r="683" spans="5:5" ht="15.75" customHeight="1">
      <c r="E683" s="399"/>
    </row>
    <row r="684" spans="5:5" ht="15.75" customHeight="1">
      <c r="E684" s="399"/>
    </row>
    <row r="685" spans="5:5" ht="15.75" customHeight="1">
      <c r="E685" s="399"/>
    </row>
    <row r="686" spans="5:5" ht="15.75" customHeight="1">
      <c r="E686" s="399"/>
    </row>
    <row r="687" spans="5:5" ht="15.75" customHeight="1">
      <c r="E687" s="399"/>
    </row>
    <row r="688" spans="5:5" ht="15.75" customHeight="1">
      <c r="E688" s="399"/>
    </row>
    <row r="689" spans="5:5" ht="15.75" customHeight="1">
      <c r="E689" s="399"/>
    </row>
    <row r="690" spans="5:5" ht="15.75" customHeight="1">
      <c r="E690" s="399"/>
    </row>
    <row r="691" spans="5:5" ht="15.75" customHeight="1">
      <c r="E691" s="399"/>
    </row>
    <row r="692" spans="5:5" ht="15.75" customHeight="1">
      <c r="E692" s="399"/>
    </row>
    <row r="693" spans="5:5" ht="15.75" customHeight="1">
      <c r="E693" s="399"/>
    </row>
    <row r="694" spans="5:5" ht="15.75" customHeight="1">
      <c r="E694" s="399"/>
    </row>
    <row r="695" spans="5:5" ht="15.75" customHeight="1">
      <c r="E695" s="399"/>
    </row>
    <row r="696" spans="5:5" ht="15.75" customHeight="1">
      <c r="E696" s="399"/>
    </row>
    <row r="697" spans="5:5" ht="15.75" customHeight="1">
      <c r="E697" s="399"/>
    </row>
    <row r="698" spans="5:5" ht="15.75" customHeight="1">
      <c r="E698" s="399"/>
    </row>
    <row r="699" spans="5:5" ht="15.75" customHeight="1">
      <c r="E699" s="399"/>
    </row>
    <row r="700" spans="5:5" ht="15.75" customHeight="1">
      <c r="E700" s="399"/>
    </row>
    <row r="701" spans="5:5" ht="15.75" customHeight="1">
      <c r="E701" s="399"/>
    </row>
    <row r="702" spans="5:5" ht="15.75" customHeight="1">
      <c r="E702" s="399"/>
    </row>
    <row r="703" spans="5:5" ht="15.75" customHeight="1">
      <c r="E703" s="399"/>
    </row>
    <row r="704" spans="5:5" ht="15.75" customHeight="1">
      <c r="E704" s="399"/>
    </row>
    <row r="705" spans="5:5" ht="15.75" customHeight="1">
      <c r="E705" s="399"/>
    </row>
    <row r="706" spans="5:5" ht="15.75" customHeight="1">
      <c r="E706" s="399"/>
    </row>
    <row r="707" spans="5:5" ht="15.75" customHeight="1">
      <c r="E707" s="399"/>
    </row>
    <row r="708" spans="5:5" ht="15.75" customHeight="1">
      <c r="E708" s="399"/>
    </row>
    <row r="709" spans="5:5" ht="15.75" customHeight="1">
      <c r="E709" s="399"/>
    </row>
    <row r="710" spans="5:5" ht="15.75" customHeight="1">
      <c r="E710" s="399"/>
    </row>
    <row r="711" spans="5:5" ht="15.75" customHeight="1">
      <c r="E711" s="399"/>
    </row>
    <row r="712" spans="5:5" ht="15.75" customHeight="1">
      <c r="E712" s="399"/>
    </row>
    <row r="713" spans="5:5" ht="15.75" customHeight="1">
      <c r="E713" s="399"/>
    </row>
    <row r="714" spans="5:5" ht="15.75" customHeight="1">
      <c r="E714" s="399"/>
    </row>
    <row r="715" spans="5:5" ht="15.75" customHeight="1">
      <c r="E715" s="399"/>
    </row>
    <row r="716" spans="5:5" ht="15.75" customHeight="1">
      <c r="E716" s="399"/>
    </row>
    <row r="717" spans="5:5" ht="15.75" customHeight="1">
      <c r="E717" s="399"/>
    </row>
    <row r="718" spans="5:5" ht="15.75" customHeight="1">
      <c r="E718" s="399"/>
    </row>
    <row r="719" spans="5:5" ht="15.75" customHeight="1">
      <c r="E719" s="399"/>
    </row>
    <row r="720" spans="5:5" ht="15.75" customHeight="1">
      <c r="E720" s="399"/>
    </row>
    <row r="721" spans="5:5" ht="15.75" customHeight="1">
      <c r="E721" s="399"/>
    </row>
    <row r="722" spans="5:5" ht="15.75" customHeight="1">
      <c r="E722" s="399"/>
    </row>
    <row r="723" spans="5:5" ht="15.75" customHeight="1">
      <c r="E723" s="399"/>
    </row>
    <row r="724" spans="5:5" ht="15.75" customHeight="1">
      <c r="E724" s="399"/>
    </row>
    <row r="725" spans="5:5" ht="15.75" customHeight="1">
      <c r="E725" s="399"/>
    </row>
    <row r="726" spans="5:5" ht="15.75" customHeight="1">
      <c r="E726" s="399"/>
    </row>
    <row r="727" spans="5:5" ht="15.75" customHeight="1">
      <c r="E727" s="399"/>
    </row>
    <row r="728" spans="5:5" ht="15.75" customHeight="1">
      <c r="E728" s="399"/>
    </row>
    <row r="729" spans="5:5" ht="15.75" customHeight="1">
      <c r="E729" s="399"/>
    </row>
    <row r="730" spans="5:5" ht="15.75" customHeight="1">
      <c r="E730" s="399"/>
    </row>
    <row r="731" spans="5:5" ht="15.75" customHeight="1">
      <c r="E731" s="399"/>
    </row>
    <row r="732" spans="5:5" ht="15.75" customHeight="1">
      <c r="E732" s="399"/>
    </row>
    <row r="733" spans="5:5" ht="15.75" customHeight="1">
      <c r="E733" s="399"/>
    </row>
    <row r="734" spans="5:5" ht="15.75" customHeight="1">
      <c r="E734" s="399"/>
    </row>
    <row r="735" spans="5:5" ht="15.75" customHeight="1">
      <c r="E735" s="399"/>
    </row>
    <row r="736" spans="5:5" ht="15.75" customHeight="1">
      <c r="E736" s="399"/>
    </row>
    <row r="737" spans="5:5" ht="15.75" customHeight="1">
      <c r="E737" s="399"/>
    </row>
    <row r="738" spans="5:5" ht="15.75" customHeight="1">
      <c r="E738" s="399"/>
    </row>
    <row r="739" spans="5:5" ht="15.75" customHeight="1">
      <c r="E739" s="399"/>
    </row>
    <row r="740" spans="5:5" ht="15.75" customHeight="1">
      <c r="E740" s="399"/>
    </row>
    <row r="741" spans="5:5" ht="15.75" customHeight="1">
      <c r="E741" s="399"/>
    </row>
    <row r="742" spans="5:5" ht="15.75" customHeight="1">
      <c r="E742" s="399"/>
    </row>
    <row r="743" spans="5:5" ht="15.75" customHeight="1">
      <c r="E743" s="399"/>
    </row>
    <row r="744" spans="5:5" ht="15.75" customHeight="1">
      <c r="E744" s="399"/>
    </row>
    <row r="745" spans="5:5" ht="15.75" customHeight="1">
      <c r="E745" s="399"/>
    </row>
    <row r="746" spans="5:5" ht="15.75" customHeight="1">
      <c r="E746" s="399"/>
    </row>
    <row r="747" spans="5:5" ht="15.75" customHeight="1">
      <c r="E747" s="399"/>
    </row>
    <row r="748" spans="5:5" ht="15.75" customHeight="1">
      <c r="E748" s="399"/>
    </row>
    <row r="749" spans="5:5" ht="15.75" customHeight="1">
      <c r="E749" s="399"/>
    </row>
    <row r="750" spans="5:5" ht="15.75" customHeight="1">
      <c r="E750" s="399"/>
    </row>
    <row r="751" spans="5:5" ht="15.75" customHeight="1">
      <c r="E751" s="399"/>
    </row>
    <row r="752" spans="5:5" ht="15.75" customHeight="1">
      <c r="E752" s="399"/>
    </row>
    <row r="753" spans="5:5" ht="15.75" customHeight="1">
      <c r="E753" s="399"/>
    </row>
    <row r="754" spans="5:5" ht="15.75" customHeight="1">
      <c r="E754" s="399"/>
    </row>
    <row r="755" spans="5:5" ht="15.75" customHeight="1">
      <c r="E755" s="399"/>
    </row>
    <row r="756" spans="5:5" ht="15.75" customHeight="1">
      <c r="E756" s="399"/>
    </row>
    <row r="757" spans="5:5" ht="15.75" customHeight="1">
      <c r="E757" s="399"/>
    </row>
    <row r="758" spans="5:5" ht="15.75" customHeight="1">
      <c r="E758" s="399"/>
    </row>
    <row r="759" spans="5:5" ht="15.75" customHeight="1">
      <c r="E759" s="399"/>
    </row>
    <row r="760" spans="5:5" ht="15.75" customHeight="1">
      <c r="E760" s="399"/>
    </row>
    <row r="761" spans="5:5" ht="15.75" customHeight="1">
      <c r="E761" s="399"/>
    </row>
    <row r="762" spans="5:5" ht="15.75" customHeight="1">
      <c r="E762" s="399"/>
    </row>
    <row r="763" spans="5:5" ht="15.75" customHeight="1">
      <c r="E763" s="399"/>
    </row>
    <row r="764" spans="5:5" ht="15.75" customHeight="1">
      <c r="E764" s="399"/>
    </row>
    <row r="765" spans="5:5" ht="15.75" customHeight="1">
      <c r="E765" s="399"/>
    </row>
    <row r="766" spans="5:5" ht="15.75" customHeight="1">
      <c r="E766" s="399"/>
    </row>
    <row r="767" spans="5:5" ht="15.75" customHeight="1">
      <c r="E767" s="399"/>
    </row>
    <row r="768" spans="5:5" ht="15.75" customHeight="1">
      <c r="E768" s="399"/>
    </row>
    <row r="769" spans="5:5" ht="15.75" customHeight="1">
      <c r="E769" s="399"/>
    </row>
    <row r="770" spans="5:5" ht="15.75" customHeight="1">
      <c r="E770" s="399"/>
    </row>
    <row r="771" spans="5:5" ht="15.75" customHeight="1">
      <c r="E771" s="399"/>
    </row>
    <row r="772" spans="5:5" ht="15.75" customHeight="1">
      <c r="E772" s="399"/>
    </row>
    <row r="773" spans="5:5" ht="15.75" customHeight="1">
      <c r="E773" s="399"/>
    </row>
    <row r="774" spans="5:5" ht="15.75" customHeight="1">
      <c r="E774" s="399"/>
    </row>
    <row r="775" spans="5:5" ht="15.75" customHeight="1">
      <c r="E775" s="399"/>
    </row>
    <row r="776" spans="5:5" ht="15.75" customHeight="1">
      <c r="E776" s="399"/>
    </row>
    <row r="777" spans="5:5" ht="15.75" customHeight="1">
      <c r="E777" s="399"/>
    </row>
    <row r="778" spans="5:5" ht="15.75" customHeight="1">
      <c r="E778" s="399"/>
    </row>
    <row r="779" spans="5:5" ht="15.75" customHeight="1">
      <c r="E779" s="399"/>
    </row>
    <row r="780" spans="5:5" ht="15.75" customHeight="1">
      <c r="E780" s="399"/>
    </row>
    <row r="781" spans="5:5" ht="15.75" customHeight="1">
      <c r="E781" s="399"/>
    </row>
    <row r="782" spans="5:5" ht="15.75" customHeight="1">
      <c r="E782" s="399"/>
    </row>
    <row r="783" spans="5:5" ht="15.75" customHeight="1">
      <c r="E783" s="399"/>
    </row>
    <row r="784" spans="5:5" ht="15.75" customHeight="1">
      <c r="E784" s="399"/>
    </row>
    <row r="785" spans="5:5" ht="15.75" customHeight="1">
      <c r="E785" s="399"/>
    </row>
    <row r="786" spans="5:5" ht="15.75" customHeight="1">
      <c r="E786" s="399"/>
    </row>
    <row r="787" spans="5:5" ht="15.75" customHeight="1">
      <c r="E787" s="399"/>
    </row>
    <row r="788" spans="5:5" ht="15.75" customHeight="1">
      <c r="E788" s="399"/>
    </row>
    <row r="789" spans="5:5" ht="15.75" customHeight="1">
      <c r="E789" s="399"/>
    </row>
    <row r="790" spans="5:5" ht="15.75" customHeight="1">
      <c r="E790" s="399"/>
    </row>
    <row r="791" spans="5:5" ht="15.75" customHeight="1">
      <c r="E791" s="399"/>
    </row>
    <row r="792" spans="5:5" ht="15.75" customHeight="1">
      <c r="E792" s="399"/>
    </row>
    <row r="793" spans="5:5" ht="15.75" customHeight="1">
      <c r="E793" s="399"/>
    </row>
    <row r="794" spans="5:5" ht="15.75" customHeight="1">
      <c r="E794" s="399"/>
    </row>
    <row r="795" spans="5:5" ht="15.75" customHeight="1">
      <c r="E795" s="399"/>
    </row>
    <row r="796" spans="5:5" ht="15.75" customHeight="1">
      <c r="E796" s="399"/>
    </row>
    <row r="797" spans="5:5" ht="15.75" customHeight="1">
      <c r="E797" s="399"/>
    </row>
    <row r="798" spans="5:5" ht="15.75" customHeight="1">
      <c r="E798" s="399"/>
    </row>
    <row r="799" spans="5:5" ht="15.75" customHeight="1">
      <c r="E799" s="399"/>
    </row>
    <row r="800" spans="5:5" ht="15.75" customHeight="1">
      <c r="E800" s="399"/>
    </row>
    <row r="801" spans="5:5" ht="15.75" customHeight="1">
      <c r="E801" s="399"/>
    </row>
    <row r="802" spans="5:5" ht="15.75" customHeight="1">
      <c r="E802" s="399"/>
    </row>
    <row r="803" spans="5:5" ht="15.75" customHeight="1">
      <c r="E803" s="399"/>
    </row>
    <row r="804" spans="5:5" ht="15.75" customHeight="1">
      <c r="E804" s="399"/>
    </row>
    <row r="805" spans="5:5" ht="15.75" customHeight="1">
      <c r="E805" s="399"/>
    </row>
    <row r="806" spans="5:5" ht="15.75" customHeight="1">
      <c r="E806" s="399"/>
    </row>
    <row r="807" spans="5:5" ht="15.75" customHeight="1">
      <c r="E807" s="399"/>
    </row>
    <row r="808" spans="5:5" ht="15.75" customHeight="1">
      <c r="E808" s="399"/>
    </row>
    <row r="809" spans="5:5" ht="15.75" customHeight="1">
      <c r="E809" s="399"/>
    </row>
    <row r="810" spans="5:5" ht="15.75" customHeight="1">
      <c r="E810" s="399"/>
    </row>
    <row r="811" spans="5:5" ht="15.75" customHeight="1">
      <c r="E811" s="399"/>
    </row>
    <row r="812" spans="5:5" ht="15.75" customHeight="1">
      <c r="E812" s="399"/>
    </row>
    <row r="813" spans="5:5" ht="15.75" customHeight="1">
      <c r="E813" s="399"/>
    </row>
    <row r="814" spans="5:5" ht="15.75" customHeight="1">
      <c r="E814" s="399"/>
    </row>
    <row r="815" spans="5:5" ht="15.75" customHeight="1">
      <c r="E815" s="399"/>
    </row>
    <row r="816" spans="5:5" ht="15.75" customHeight="1">
      <c r="E816" s="399"/>
    </row>
    <row r="817" spans="5:5" ht="15.75" customHeight="1">
      <c r="E817" s="399"/>
    </row>
    <row r="818" spans="5:5" ht="15.75" customHeight="1">
      <c r="E818" s="399"/>
    </row>
    <row r="819" spans="5:5" ht="15.75" customHeight="1">
      <c r="E819" s="399"/>
    </row>
    <row r="820" spans="5:5" ht="15.75" customHeight="1">
      <c r="E820" s="399"/>
    </row>
    <row r="821" spans="5:5" ht="15.75" customHeight="1">
      <c r="E821" s="399"/>
    </row>
    <row r="822" spans="5:5" ht="15.75" customHeight="1">
      <c r="E822" s="399"/>
    </row>
    <row r="823" spans="5:5" ht="15.75" customHeight="1">
      <c r="E823" s="399"/>
    </row>
    <row r="824" spans="5:5" ht="15.75" customHeight="1">
      <c r="E824" s="399"/>
    </row>
    <row r="825" spans="5:5" ht="15.75" customHeight="1">
      <c r="E825" s="399"/>
    </row>
    <row r="826" spans="5:5" ht="15.75" customHeight="1">
      <c r="E826" s="399"/>
    </row>
    <row r="827" spans="5:5" ht="15.75" customHeight="1">
      <c r="E827" s="399"/>
    </row>
    <row r="828" spans="5:5" ht="15.75" customHeight="1">
      <c r="E828" s="399"/>
    </row>
    <row r="829" spans="5:5" ht="15.75" customHeight="1">
      <c r="E829" s="399"/>
    </row>
    <row r="830" spans="5:5" ht="15.75" customHeight="1">
      <c r="E830" s="399"/>
    </row>
    <row r="831" spans="5:5" ht="15.75" customHeight="1">
      <c r="E831" s="399"/>
    </row>
    <row r="832" spans="5:5" ht="15.75" customHeight="1">
      <c r="E832" s="399"/>
    </row>
    <row r="833" spans="5:5" ht="15.75" customHeight="1">
      <c r="E833" s="399"/>
    </row>
    <row r="834" spans="5:5" ht="15.75" customHeight="1">
      <c r="E834" s="399"/>
    </row>
    <row r="835" spans="5:5" ht="15.75" customHeight="1">
      <c r="E835" s="399"/>
    </row>
    <row r="836" spans="5:5" ht="15.75" customHeight="1">
      <c r="E836" s="399"/>
    </row>
    <row r="837" spans="5:5" ht="15.75" customHeight="1">
      <c r="E837" s="399"/>
    </row>
    <row r="838" spans="5:5" ht="15.75" customHeight="1">
      <c r="E838" s="399"/>
    </row>
    <row r="839" spans="5:5" ht="15.75" customHeight="1">
      <c r="E839" s="399"/>
    </row>
    <row r="840" spans="5:5" ht="15.75" customHeight="1">
      <c r="E840" s="399"/>
    </row>
    <row r="841" spans="5:5" ht="15.75" customHeight="1">
      <c r="E841" s="399"/>
    </row>
    <row r="842" spans="5:5" ht="15.75" customHeight="1">
      <c r="E842" s="399"/>
    </row>
    <row r="843" spans="5:5" ht="15.75" customHeight="1">
      <c r="E843" s="399"/>
    </row>
    <row r="844" spans="5:5" ht="15.75" customHeight="1">
      <c r="E844" s="399"/>
    </row>
    <row r="845" spans="5:5" ht="15.75" customHeight="1">
      <c r="E845" s="399"/>
    </row>
    <row r="846" spans="5:5" ht="15.75" customHeight="1">
      <c r="E846" s="399"/>
    </row>
    <row r="847" spans="5:5" ht="15.75" customHeight="1">
      <c r="E847" s="399"/>
    </row>
    <row r="848" spans="5:5" ht="15.75" customHeight="1">
      <c r="E848" s="399"/>
    </row>
    <row r="849" spans="5:5" ht="15.75" customHeight="1">
      <c r="E849" s="399"/>
    </row>
    <row r="850" spans="5:5" ht="15.75" customHeight="1">
      <c r="E850" s="399"/>
    </row>
    <row r="851" spans="5:5" ht="15.75" customHeight="1">
      <c r="E851" s="399"/>
    </row>
    <row r="852" spans="5:5" ht="15.75" customHeight="1">
      <c r="E852" s="399"/>
    </row>
    <row r="853" spans="5:5" ht="15.75" customHeight="1">
      <c r="E853" s="399"/>
    </row>
    <row r="854" spans="5:5" ht="15.75" customHeight="1">
      <c r="E854" s="399"/>
    </row>
    <row r="855" spans="5:5" ht="15.75" customHeight="1">
      <c r="E855" s="399"/>
    </row>
    <row r="856" spans="5:5" ht="15.75" customHeight="1">
      <c r="E856" s="399"/>
    </row>
    <row r="857" spans="5:5" ht="15.75" customHeight="1">
      <c r="E857" s="399"/>
    </row>
    <row r="858" spans="5:5" ht="15.75" customHeight="1">
      <c r="E858" s="399"/>
    </row>
    <row r="859" spans="5:5" ht="15.75" customHeight="1">
      <c r="E859" s="399"/>
    </row>
    <row r="860" spans="5:5" ht="15.75" customHeight="1">
      <c r="E860" s="399"/>
    </row>
    <row r="861" spans="5:5" ht="15.75" customHeight="1">
      <c r="E861" s="399"/>
    </row>
    <row r="862" spans="5:5" ht="15.75" customHeight="1">
      <c r="E862" s="399"/>
    </row>
    <row r="863" spans="5:5" ht="15.75" customHeight="1">
      <c r="E863" s="399"/>
    </row>
    <row r="864" spans="5:5" ht="15.75" customHeight="1">
      <c r="E864" s="399"/>
    </row>
    <row r="865" spans="5:5" ht="15.75" customHeight="1">
      <c r="E865" s="399"/>
    </row>
    <row r="866" spans="5:5" ht="15.75" customHeight="1">
      <c r="E866" s="399"/>
    </row>
    <row r="867" spans="5:5" ht="15.75" customHeight="1">
      <c r="E867" s="399"/>
    </row>
    <row r="868" spans="5:5" ht="15.75" customHeight="1">
      <c r="E868" s="399"/>
    </row>
    <row r="869" spans="5:5" ht="15.75" customHeight="1">
      <c r="E869" s="399"/>
    </row>
    <row r="870" spans="5:5" ht="15.75" customHeight="1">
      <c r="E870" s="399"/>
    </row>
    <row r="871" spans="5:5" ht="15.75" customHeight="1">
      <c r="E871" s="399"/>
    </row>
    <row r="872" spans="5:5" ht="15.75" customHeight="1">
      <c r="E872" s="399"/>
    </row>
    <row r="873" spans="5:5" ht="15.75" customHeight="1">
      <c r="E873" s="399"/>
    </row>
    <row r="874" spans="5:5" ht="15.75" customHeight="1">
      <c r="E874" s="399"/>
    </row>
    <row r="875" spans="5:5" ht="15.75" customHeight="1">
      <c r="E875" s="399"/>
    </row>
    <row r="876" spans="5:5" ht="15.75" customHeight="1">
      <c r="E876" s="399"/>
    </row>
    <row r="877" spans="5:5" ht="15.75" customHeight="1">
      <c r="E877" s="399"/>
    </row>
    <row r="878" spans="5:5" ht="15.75" customHeight="1">
      <c r="E878" s="399"/>
    </row>
    <row r="879" spans="5:5" ht="15.75" customHeight="1">
      <c r="E879" s="399"/>
    </row>
    <row r="880" spans="5:5" ht="15.75" customHeight="1">
      <c r="E880" s="399"/>
    </row>
    <row r="881" spans="5:5" ht="15.75" customHeight="1">
      <c r="E881" s="399"/>
    </row>
    <row r="882" spans="5:5" ht="15.75" customHeight="1">
      <c r="E882" s="399"/>
    </row>
    <row r="883" spans="5:5" ht="15.75" customHeight="1">
      <c r="E883" s="399"/>
    </row>
    <row r="884" spans="5:5" ht="15.75" customHeight="1">
      <c r="E884" s="399"/>
    </row>
    <row r="885" spans="5:5" ht="15.75" customHeight="1">
      <c r="E885" s="399"/>
    </row>
    <row r="886" spans="5:5" ht="15.75" customHeight="1">
      <c r="E886" s="399"/>
    </row>
    <row r="887" spans="5:5" ht="15.75" customHeight="1">
      <c r="E887" s="399"/>
    </row>
    <row r="888" spans="5:5" ht="15.75" customHeight="1">
      <c r="E888" s="399"/>
    </row>
    <row r="889" spans="5:5" ht="15.75" customHeight="1">
      <c r="E889" s="399"/>
    </row>
    <row r="890" spans="5:5" ht="15.75" customHeight="1">
      <c r="E890" s="399"/>
    </row>
    <row r="891" spans="5:5" ht="15.75" customHeight="1">
      <c r="E891" s="399"/>
    </row>
    <row r="892" spans="5:5" ht="15.75" customHeight="1">
      <c r="E892" s="399"/>
    </row>
    <row r="893" spans="5:5" ht="15.75" customHeight="1">
      <c r="E893" s="399"/>
    </row>
    <row r="894" spans="5:5" ht="15.75" customHeight="1">
      <c r="E894" s="399"/>
    </row>
    <row r="895" spans="5:5" ht="15.75" customHeight="1">
      <c r="E895" s="399"/>
    </row>
    <row r="896" spans="5:5" ht="15.75" customHeight="1">
      <c r="E896" s="399"/>
    </row>
    <row r="897" spans="5:5" ht="15.75" customHeight="1">
      <c r="E897" s="399"/>
    </row>
    <row r="898" spans="5:5" ht="15.75" customHeight="1">
      <c r="E898" s="399"/>
    </row>
    <row r="899" spans="5:5" ht="15.75" customHeight="1">
      <c r="E899" s="399"/>
    </row>
    <row r="900" spans="5:5" ht="15.75" customHeight="1">
      <c r="E900" s="399"/>
    </row>
    <row r="901" spans="5:5" ht="15.75" customHeight="1">
      <c r="E901" s="399"/>
    </row>
    <row r="902" spans="5:5" ht="15.75" customHeight="1">
      <c r="E902" s="399"/>
    </row>
    <row r="903" spans="5:5" ht="15.75" customHeight="1">
      <c r="E903" s="399"/>
    </row>
    <row r="904" spans="5:5" ht="15.75" customHeight="1">
      <c r="E904" s="399"/>
    </row>
    <row r="905" spans="5:5" ht="15.75" customHeight="1">
      <c r="E905" s="399"/>
    </row>
    <row r="906" spans="5:5" ht="15.75" customHeight="1">
      <c r="E906" s="399"/>
    </row>
    <row r="907" spans="5:5" ht="15.75" customHeight="1">
      <c r="E907" s="399"/>
    </row>
    <row r="908" spans="5:5" ht="15.75" customHeight="1">
      <c r="E908" s="399"/>
    </row>
    <row r="909" spans="5:5" ht="15.75" customHeight="1">
      <c r="E909" s="399"/>
    </row>
    <row r="910" spans="5:5" ht="15.75" customHeight="1">
      <c r="E910" s="399"/>
    </row>
    <row r="911" spans="5:5" ht="15.75" customHeight="1">
      <c r="E911" s="399"/>
    </row>
    <row r="912" spans="5:5" ht="15.75" customHeight="1">
      <c r="E912" s="399"/>
    </row>
    <row r="913" spans="5:5" ht="15.75" customHeight="1">
      <c r="E913" s="399"/>
    </row>
    <row r="914" spans="5:5" ht="15.75" customHeight="1">
      <c r="E914" s="399"/>
    </row>
    <row r="915" spans="5:5" ht="15.75" customHeight="1">
      <c r="E915" s="399"/>
    </row>
    <row r="916" spans="5:5" ht="15.75" customHeight="1">
      <c r="E916" s="399"/>
    </row>
    <row r="917" spans="5:5" ht="15.75" customHeight="1">
      <c r="E917" s="399"/>
    </row>
    <row r="918" spans="5:5" ht="15.75" customHeight="1">
      <c r="E918" s="399"/>
    </row>
    <row r="919" spans="5:5" ht="15.75" customHeight="1">
      <c r="E919" s="399"/>
    </row>
    <row r="920" spans="5:5" ht="15.75" customHeight="1">
      <c r="E920" s="399"/>
    </row>
    <row r="921" spans="5:5" ht="15.75" customHeight="1">
      <c r="E921" s="399"/>
    </row>
    <row r="922" spans="5:5" ht="15.75" customHeight="1">
      <c r="E922" s="399"/>
    </row>
    <row r="923" spans="5:5" ht="15.75" customHeight="1">
      <c r="E923" s="399"/>
    </row>
    <row r="924" spans="5:5" ht="15.75" customHeight="1">
      <c r="E924" s="399"/>
    </row>
    <row r="925" spans="5:5" ht="15.75" customHeight="1">
      <c r="E925" s="399"/>
    </row>
    <row r="926" spans="5:5" ht="15.75" customHeight="1">
      <c r="E926" s="399"/>
    </row>
    <row r="927" spans="5:5" ht="15.75" customHeight="1">
      <c r="E927" s="399"/>
    </row>
    <row r="928" spans="5:5" ht="15.75" customHeight="1">
      <c r="E928" s="399"/>
    </row>
    <row r="929" spans="5:5" ht="15.75" customHeight="1">
      <c r="E929" s="399"/>
    </row>
    <row r="930" spans="5:5" ht="15.75" customHeight="1">
      <c r="E930" s="399"/>
    </row>
    <row r="931" spans="5:5" ht="15.75" customHeight="1">
      <c r="E931" s="399"/>
    </row>
    <row r="932" spans="5:5" ht="15.75" customHeight="1">
      <c r="E932" s="399"/>
    </row>
    <row r="933" spans="5:5" ht="15.75" customHeight="1">
      <c r="E933" s="399"/>
    </row>
    <row r="934" spans="5:5" ht="15.75" customHeight="1">
      <c r="E934" s="399"/>
    </row>
    <row r="935" spans="5:5" ht="15.75" customHeight="1">
      <c r="E935" s="399"/>
    </row>
    <row r="936" spans="5:5" ht="15.75" customHeight="1">
      <c r="E936" s="399"/>
    </row>
    <row r="937" spans="5:5" ht="15.75" customHeight="1">
      <c r="E937" s="399"/>
    </row>
    <row r="938" spans="5:5" ht="15.75" customHeight="1">
      <c r="E938" s="399"/>
    </row>
    <row r="939" spans="5:5" ht="15.75" customHeight="1">
      <c r="E939" s="399"/>
    </row>
    <row r="940" spans="5:5" ht="15.75" customHeight="1">
      <c r="E940" s="399"/>
    </row>
    <row r="941" spans="5:5" ht="15.75" customHeight="1">
      <c r="E941" s="399"/>
    </row>
    <row r="942" spans="5:5" ht="15.75" customHeight="1">
      <c r="E942" s="399"/>
    </row>
    <row r="943" spans="5:5" ht="15.75" customHeight="1">
      <c r="E943" s="399"/>
    </row>
    <row r="944" spans="5:5" ht="15.75" customHeight="1">
      <c r="E944" s="399"/>
    </row>
    <row r="945" spans="5:5" ht="15.75" customHeight="1">
      <c r="E945" s="399"/>
    </row>
    <row r="946" spans="5:5" ht="15.75" customHeight="1">
      <c r="E946" s="399"/>
    </row>
    <row r="947" spans="5:5" ht="15.75" customHeight="1">
      <c r="E947" s="399"/>
    </row>
    <row r="948" spans="5:5" ht="15.75" customHeight="1">
      <c r="E948" s="399"/>
    </row>
    <row r="949" spans="5:5" ht="15.75" customHeight="1">
      <c r="E949" s="399"/>
    </row>
    <row r="950" spans="5:5" ht="15.75" customHeight="1">
      <c r="E950" s="399"/>
    </row>
    <row r="951" spans="5:5" ht="15.75" customHeight="1">
      <c r="E951" s="399"/>
    </row>
    <row r="952" spans="5:5" ht="15.75" customHeight="1">
      <c r="E952" s="399"/>
    </row>
    <row r="953" spans="5:5" ht="15.75" customHeight="1">
      <c r="E953" s="399"/>
    </row>
    <row r="954" spans="5:5" ht="15.75" customHeight="1">
      <c r="E954" s="399"/>
    </row>
    <row r="955" spans="5:5" ht="15.75" customHeight="1">
      <c r="E955" s="399"/>
    </row>
    <row r="956" spans="5:5" ht="15.75" customHeight="1">
      <c r="E956" s="399"/>
    </row>
    <row r="957" spans="5:5" ht="15.75" customHeight="1">
      <c r="E957" s="399"/>
    </row>
    <row r="958" spans="5:5" ht="15.75" customHeight="1">
      <c r="E958" s="399"/>
    </row>
    <row r="959" spans="5:5" ht="15.75" customHeight="1">
      <c r="E959" s="399"/>
    </row>
    <row r="960" spans="5:5" ht="15.75" customHeight="1">
      <c r="E960" s="399"/>
    </row>
    <row r="961" spans="5:5" ht="15.75" customHeight="1">
      <c r="E961" s="399"/>
    </row>
    <row r="962" spans="5:5" ht="15.75" customHeight="1">
      <c r="E962" s="399"/>
    </row>
    <row r="963" spans="5:5" ht="15.75" customHeight="1">
      <c r="E963" s="399"/>
    </row>
    <row r="964" spans="5:5" ht="15.75" customHeight="1">
      <c r="E964" s="399"/>
    </row>
    <row r="965" spans="5:5" ht="15.75" customHeight="1">
      <c r="E965" s="399"/>
    </row>
    <row r="966" spans="5:5" ht="15.75" customHeight="1">
      <c r="E966" s="399"/>
    </row>
    <row r="967" spans="5:5" ht="15.75" customHeight="1">
      <c r="E967" s="399"/>
    </row>
    <row r="968" spans="5:5" ht="15.75" customHeight="1">
      <c r="E968" s="399"/>
    </row>
    <row r="969" spans="5:5" ht="15.75" customHeight="1">
      <c r="E969" s="399"/>
    </row>
    <row r="970" spans="5:5" ht="15.75" customHeight="1">
      <c r="E970" s="399"/>
    </row>
    <row r="971" spans="5:5" ht="15.75" customHeight="1">
      <c r="E971" s="399"/>
    </row>
    <row r="972" spans="5:5" ht="15.75" customHeight="1">
      <c r="E972" s="399"/>
    </row>
    <row r="973" spans="5:5" ht="15.75" customHeight="1">
      <c r="E973" s="399"/>
    </row>
    <row r="974" spans="5:5" ht="15.75" customHeight="1">
      <c r="E974" s="399"/>
    </row>
    <row r="975" spans="5:5" ht="15.75" customHeight="1">
      <c r="E975" s="399"/>
    </row>
    <row r="976" spans="5:5" ht="15.75" customHeight="1">
      <c r="E976" s="399"/>
    </row>
    <row r="977" spans="5:5" ht="15.75" customHeight="1">
      <c r="E977" s="399"/>
    </row>
    <row r="978" spans="5:5" ht="15.75" customHeight="1">
      <c r="E978" s="399"/>
    </row>
    <row r="979" spans="5:5" ht="15.75" customHeight="1">
      <c r="E979" s="399"/>
    </row>
    <row r="980" spans="5:5" ht="15.75" customHeight="1">
      <c r="E980" s="399"/>
    </row>
    <row r="981" spans="5:5" ht="15.75" customHeight="1">
      <c r="E981" s="399"/>
    </row>
    <row r="982" spans="5:5" ht="15.75" customHeight="1">
      <c r="E982" s="399"/>
    </row>
    <row r="983" spans="5:5" ht="15.75" customHeight="1">
      <c r="E983" s="399"/>
    </row>
    <row r="984" spans="5:5" ht="15.75" customHeight="1">
      <c r="E984" s="399"/>
    </row>
    <row r="985" spans="5:5" ht="15.75" customHeight="1">
      <c r="E985" s="399"/>
    </row>
    <row r="986" spans="5:5" ht="15.75" customHeight="1">
      <c r="E986" s="399"/>
    </row>
    <row r="987" spans="5:5" ht="15.75" customHeight="1">
      <c r="E987" s="399"/>
    </row>
    <row r="988" spans="5:5" ht="15.75" customHeight="1">
      <c r="E988" s="399"/>
    </row>
    <row r="989" spans="5:5" ht="15.75" customHeight="1">
      <c r="E989" s="399"/>
    </row>
    <row r="990" spans="5:5" ht="15.75" customHeight="1">
      <c r="E990" s="399"/>
    </row>
    <row r="991" spans="5:5" ht="15.75" customHeight="1">
      <c r="E991" s="399"/>
    </row>
    <row r="992" spans="5:5" ht="15.75" customHeight="1">
      <c r="E992" s="399"/>
    </row>
    <row r="993" spans="5:5" ht="15.75" customHeight="1">
      <c r="E993" s="399"/>
    </row>
    <row r="994" spans="5:5" ht="15.75" customHeight="1">
      <c r="E994" s="399"/>
    </row>
    <row r="995" spans="5:5" ht="15.75" customHeight="1">
      <c r="E995" s="399"/>
    </row>
    <row r="996" spans="5:5" ht="15.75" customHeight="1">
      <c r="E996" s="399"/>
    </row>
    <row r="997" spans="5:5" ht="15.75" customHeight="1">
      <c r="E997" s="399"/>
    </row>
    <row r="998" spans="5:5" ht="15.75" customHeight="1">
      <c r="E998" s="399"/>
    </row>
    <row r="999" spans="5:5" ht="15.75" customHeight="1">
      <c r="E999" s="399"/>
    </row>
    <row r="1000" spans="5:5" ht="15.75" customHeight="1">
      <c r="E1000" s="399"/>
    </row>
  </sheetData>
  <autoFilter ref="A1:N5"/>
  <sortState ref="A2:N7">
    <sortCondition ref="A2:A7"/>
  </sortState>
  <mergeCells count="1">
    <mergeCell ref="C10:E10"/>
  </mergeCells>
  <phoneticPr fontId="4" type="noConversion"/>
  <conditionalFormatting sqref="A1:N1">
    <cfRule type="expression" dxfId="150" priority="7">
      <formula>(COUNTIF($I1,"中醫婦科臨床教師會議")&gt;0)</formula>
    </cfRule>
    <cfRule type="expression" dxfId="149" priority="8">
      <formula>(COUNTIF($G1,"行政會議")&gt;0)</formula>
    </cfRule>
  </conditionalFormatting>
  <conditionalFormatting sqref="N2:N9">
    <cfRule type="expression" dxfId="148" priority="1">
      <formula>(COUNTIF($N2,"中醫婦科臨床教師會議")&gt;0)</formula>
    </cfRule>
    <cfRule type="expression" dxfId="147" priority="2">
      <formula>(COUNTIF($L2,"行政會議")&gt;0)</formula>
    </cfRule>
  </conditionalFormatting>
  <conditionalFormatting sqref="O16:P17">
    <cfRule type="expression" dxfId="146" priority="25">
      <formula>(COUNTIF(#REF!,"中醫婦科臨床教師會議")&gt;0)</formula>
    </cfRule>
    <cfRule type="expression" dxfId="145" priority="26">
      <formula>(COUNTIF(#REF!,"行政會議")&gt;0)</formula>
    </cfRule>
  </conditionalFormatting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5"/>
  <sheetViews>
    <sheetView tabSelected="1" topLeftCell="C1" zoomScale="92" zoomScaleNormal="52" workbookViewId="0">
      <selection activeCell="I16" sqref="I16"/>
    </sheetView>
  </sheetViews>
  <sheetFormatPr defaultColWidth="11.125" defaultRowHeight="18.75"/>
  <cols>
    <col min="1" max="1" width="15" style="378" customWidth="1"/>
    <col min="2" max="2" width="7.5" style="378" customWidth="1"/>
    <col min="3" max="3" width="14.625" style="378" customWidth="1"/>
    <col min="4" max="4" width="9.625" style="378" customWidth="1"/>
    <col min="5" max="5" width="17.375" style="378" customWidth="1"/>
    <col min="6" max="6" width="13.5" style="378" customWidth="1"/>
    <col min="7" max="7" width="12.875" style="378" customWidth="1"/>
    <col min="8" max="8" width="7.875" style="378" customWidth="1"/>
    <col min="9" max="9" width="46.625" style="378" customWidth="1"/>
    <col min="10" max="10" width="27.875" style="378" customWidth="1"/>
    <col min="11" max="11" width="14" style="378" customWidth="1"/>
    <col min="12" max="12" width="25.375" style="378" customWidth="1"/>
    <col min="13" max="13" width="10" style="378" customWidth="1"/>
    <col min="14" max="14" width="6.125" style="378" customWidth="1"/>
    <col min="15" max="26" width="6.625" style="378" customWidth="1"/>
    <col min="27" max="16384" width="11.125" style="378"/>
  </cols>
  <sheetData>
    <row r="1" spans="1:15" ht="37.5">
      <c r="A1" s="401" t="s">
        <v>0</v>
      </c>
      <c r="B1" s="402" t="s">
        <v>1</v>
      </c>
      <c r="C1" s="403" t="s">
        <v>2</v>
      </c>
      <c r="D1" s="402" t="s">
        <v>3</v>
      </c>
      <c r="E1" s="404" t="s">
        <v>79</v>
      </c>
      <c r="F1" s="402" t="s">
        <v>5</v>
      </c>
      <c r="G1" s="402" t="s">
        <v>6</v>
      </c>
      <c r="H1" s="405" t="s">
        <v>7</v>
      </c>
      <c r="I1" s="406" t="s">
        <v>119</v>
      </c>
      <c r="J1" s="407" t="s">
        <v>9</v>
      </c>
      <c r="K1" s="407" t="s">
        <v>10</v>
      </c>
      <c r="L1" s="472" t="s">
        <v>11</v>
      </c>
      <c r="M1" s="407" t="s">
        <v>12</v>
      </c>
      <c r="N1" s="407" t="s">
        <v>13</v>
      </c>
    </row>
    <row r="2" spans="1:15" ht="37.5">
      <c r="A2" s="59">
        <v>45079</v>
      </c>
      <c r="B2" s="60">
        <v>0.3125</v>
      </c>
      <c r="C2" s="59">
        <f>A2</f>
        <v>45079</v>
      </c>
      <c r="D2" s="61">
        <f t="shared" ref="D2:D10" si="0">B2+TIME(1,0,0)</f>
        <v>0.35416666666666669</v>
      </c>
      <c r="E2" s="62">
        <f t="shared" ref="E2:E11" si="1">C2</f>
        <v>45079</v>
      </c>
      <c r="F2" s="63" t="s">
        <v>14</v>
      </c>
      <c r="G2" s="63" t="s">
        <v>15</v>
      </c>
      <c r="H2" s="64" t="s">
        <v>22</v>
      </c>
      <c r="I2" s="65" t="s">
        <v>140</v>
      </c>
      <c r="J2" s="66" t="s">
        <v>141</v>
      </c>
      <c r="K2" s="67" t="s">
        <v>108</v>
      </c>
      <c r="L2" s="556" t="s">
        <v>98</v>
      </c>
      <c r="M2" s="69" t="s">
        <v>42</v>
      </c>
      <c r="N2" s="70">
        <v>60</v>
      </c>
    </row>
    <row r="3" spans="1:15" ht="37.5">
      <c r="A3" s="71">
        <v>45085</v>
      </c>
      <c r="B3" s="72">
        <v>0.52083333333333337</v>
      </c>
      <c r="C3" s="71">
        <f>A3</f>
        <v>45085</v>
      </c>
      <c r="D3" s="61">
        <f t="shared" si="0"/>
        <v>0.5625</v>
      </c>
      <c r="E3" s="62">
        <f t="shared" si="1"/>
        <v>45085</v>
      </c>
      <c r="F3" s="63" t="s">
        <v>14</v>
      </c>
      <c r="G3" s="63" t="s">
        <v>15</v>
      </c>
      <c r="H3" s="64" t="s">
        <v>22</v>
      </c>
      <c r="I3" s="73" t="s">
        <v>130</v>
      </c>
      <c r="J3" s="74" t="s">
        <v>131</v>
      </c>
      <c r="K3" s="75" t="s">
        <v>131</v>
      </c>
      <c r="L3" s="556" t="s">
        <v>98</v>
      </c>
      <c r="M3" s="69" t="s">
        <v>42</v>
      </c>
      <c r="N3" s="76">
        <v>60</v>
      </c>
    </row>
    <row r="4" spans="1:15" ht="37.5">
      <c r="A4" s="59">
        <v>45089</v>
      </c>
      <c r="B4" s="72">
        <v>0.51041666666666663</v>
      </c>
      <c r="C4" s="71">
        <f t="shared" ref="C4:C11" si="2">A4</f>
        <v>45089</v>
      </c>
      <c r="D4" s="61">
        <f t="shared" si="0"/>
        <v>0.55208333333333326</v>
      </c>
      <c r="E4" s="62">
        <f t="shared" si="1"/>
        <v>45089</v>
      </c>
      <c r="F4" s="63" t="s">
        <v>14</v>
      </c>
      <c r="G4" s="63" t="s">
        <v>15</v>
      </c>
      <c r="H4" s="64" t="s">
        <v>22</v>
      </c>
      <c r="I4" s="69" t="s">
        <v>124</v>
      </c>
      <c r="J4" s="66" t="s">
        <v>132</v>
      </c>
      <c r="K4" s="67" t="s">
        <v>109</v>
      </c>
      <c r="L4" s="75" t="s">
        <v>99</v>
      </c>
      <c r="M4" s="69" t="s">
        <v>42</v>
      </c>
      <c r="N4" s="76">
        <v>60</v>
      </c>
      <c r="O4" s="408"/>
    </row>
    <row r="5" spans="1:15" ht="37.5">
      <c r="A5" s="77">
        <v>45091</v>
      </c>
      <c r="B5" s="78">
        <v>0.3125</v>
      </c>
      <c r="C5" s="71">
        <f t="shared" si="2"/>
        <v>45091</v>
      </c>
      <c r="D5" s="61">
        <f t="shared" si="0"/>
        <v>0.35416666666666669</v>
      </c>
      <c r="E5" s="62">
        <f t="shared" si="1"/>
        <v>45091</v>
      </c>
      <c r="F5" s="79" t="s">
        <v>14</v>
      </c>
      <c r="G5" s="79" t="s">
        <v>15</v>
      </c>
      <c r="H5" s="80" t="s">
        <v>22</v>
      </c>
      <c r="I5" s="81" t="s">
        <v>125</v>
      </c>
      <c r="J5" s="82" t="s">
        <v>63</v>
      </c>
      <c r="K5" s="82" t="s">
        <v>63</v>
      </c>
      <c r="L5" s="75" t="s">
        <v>99</v>
      </c>
      <c r="M5" s="80" t="s">
        <v>64</v>
      </c>
      <c r="N5" s="83">
        <v>60</v>
      </c>
    </row>
    <row r="6" spans="1:15" ht="37.5">
      <c r="A6" s="59">
        <v>45093</v>
      </c>
      <c r="B6" s="60">
        <v>0.3125</v>
      </c>
      <c r="C6" s="59">
        <f>A6</f>
        <v>45093</v>
      </c>
      <c r="D6" s="61">
        <f t="shared" ref="D6:D7" si="3">B6+TIME(1,0,0)</f>
        <v>0.35416666666666669</v>
      </c>
      <c r="E6" s="62">
        <f t="shared" ref="E6:E7" si="4">C6</f>
        <v>45093</v>
      </c>
      <c r="F6" s="63" t="s">
        <v>14</v>
      </c>
      <c r="G6" s="63" t="s">
        <v>15</v>
      </c>
      <c r="H6" s="64" t="s">
        <v>22</v>
      </c>
      <c r="I6" s="65" t="s">
        <v>215</v>
      </c>
      <c r="J6" s="66" t="s">
        <v>214</v>
      </c>
      <c r="K6" s="67" t="s">
        <v>108</v>
      </c>
      <c r="L6" s="556" t="s">
        <v>98</v>
      </c>
      <c r="M6" s="69" t="s">
        <v>42</v>
      </c>
      <c r="N6" s="70">
        <v>60</v>
      </c>
    </row>
    <row r="7" spans="1:15" s="624" customFormat="1" ht="37.5">
      <c r="A7" s="614">
        <v>45093</v>
      </c>
      <c r="B7" s="615">
        <v>0.5</v>
      </c>
      <c r="C7" s="614">
        <f>A7</f>
        <v>45093</v>
      </c>
      <c r="D7" s="616">
        <f t="shared" si="3"/>
        <v>0.54166666666666663</v>
      </c>
      <c r="E7" s="617">
        <f t="shared" si="4"/>
        <v>45093</v>
      </c>
      <c r="F7" s="618" t="s">
        <v>246</v>
      </c>
      <c r="G7" s="618" t="s">
        <v>15</v>
      </c>
      <c r="H7" s="619" t="s">
        <v>22</v>
      </c>
      <c r="I7" s="613" t="s">
        <v>245</v>
      </c>
      <c r="J7" s="620" t="s">
        <v>247</v>
      </c>
      <c r="K7" s="620" t="s">
        <v>247</v>
      </c>
      <c r="L7" s="621" t="s">
        <v>98</v>
      </c>
      <c r="M7" s="622" t="s">
        <v>248</v>
      </c>
      <c r="N7" s="623">
        <v>30</v>
      </c>
    </row>
    <row r="8" spans="1:15">
      <c r="A8" s="71">
        <v>45098</v>
      </c>
      <c r="B8" s="72">
        <v>0.5</v>
      </c>
      <c r="C8" s="71">
        <f t="shared" si="2"/>
        <v>45098</v>
      </c>
      <c r="D8" s="61">
        <f t="shared" si="0"/>
        <v>0.54166666666666663</v>
      </c>
      <c r="E8" s="62">
        <f t="shared" si="1"/>
        <v>45098</v>
      </c>
      <c r="F8" s="63" t="s">
        <v>14</v>
      </c>
      <c r="G8" s="63" t="s">
        <v>14</v>
      </c>
      <c r="H8" s="64" t="s">
        <v>22</v>
      </c>
      <c r="I8" s="69" t="s">
        <v>244</v>
      </c>
      <c r="J8" s="74" t="s">
        <v>87</v>
      </c>
      <c r="K8" s="75" t="s">
        <v>120</v>
      </c>
      <c r="L8" s="75" t="s">
        <v>151</v>
      </c>
      <c r="M8" s="69" t="s">
        <v>64</v>
      </c>
      <c r="N8" s="76">
        <v>60</v>
      </c>
    </row>
    <row r="9" spans="1:15" ht="37.5">
      <c r="A9" s="71">
        <v>45103</v>
      </c>
      <c r="B9" s="78">
        <v>0.52083333333333337</v>
      </c>
      <c r="C9" s="71">
        <f t="shared" si="2"/>
        <v>45103</v>
      </c>
      <c r="D9" s="61">
        <f t="shared" si="0"/>
        <v>0.5625</v>
      </c>
      <c r="E9" s="62">
        <f t="shared" si="1"/>
        <v>45103</v>
      </c>
      <c r="F9" s="79" t="s">
        <v>14</v>
      </c>
      <c r="G9" s="79" t="s">
        <v>15</v>
      </c>
      <c r="H9" s="80" t="s">
        <v>22</v>
      </c>
      <c r="I9" s="81" t="s">
        <v>123</v>
      </c>
      <c r="J9" s="82" t="s">
        <v>134</v>
      </c>
      <c r="K9" s="80" t="s">
        <v>105</v>
      </c>
      <c r="L9" s="75" t="s">
        <v>99</v>
      </c>
      <c r="M9" s="80" t="s">
        <v>42</v>
      </c>
      <c r="N9" s="83">
        <v>60</v>
      </c>
    </row>
    <row r="10" spans="1:15" ht="37.5">
      <c r="A10" s="59">
        <v>45104</v>
      </c>
      <c r="B10" s="78">
        <v>0.52083333333333337</v>
      </c>
      <c r="C10" s="71">
        <f t="shared" si="2"/>
        <v>45104</v>
      </c>
      <c r="D10" s="61">
        <f t="shared" si="0"/>
        <v>0.5625</v>
      </c>
      <c r="E10" s="62">
        <f t="shared" si="1"/>
        <v>45104</v>
      </c>
      <c r="F10" s="63" t="s">
        <v>14</v>
      </c>
      <c r="G10" s="63" t="s">
        <v>14</v>
      </c>
      <c r="H10" s="64" t="s">
        <v>22</v>
      </c>
      <c r="I10" s="69" t="s">
        <v>122</v>
      </c>
      <c r="J10" s="74" t="s">
        <v>135</v>
      </c>
      <c r="K10" s="75" t="s">
        <v>136</v>
      </c>
      <c r="L10" s="556" t="s">
        <v>99</v>
      </c>
      <c r="M10" s="69" t="s">
        <v>64</v>
      </c>
      <c r="N10" s="76">
        <v>60</v>
      </c>
    </row>
    <row r="11" spans="1:15">
      <c r="A11" s="84">
        <v>45105</v>
      </c>
      <c r="B11" s="78">
        <v>0.52083333333333337</v>
      </c>
      <c r="C11" s="84">
        <f t="shared" si="2"/>
        <v>45105</v>
      </c>
      <c r="D11" s="85">
        <f t="shared" ref="D11" si="5">B11+TIME(1,0,0)</f>
        <v>0.5625</v>
      </c>
      <c r="E11" s="86">
        <f t="shared" si="1"/>
        <v>45105</v>
      </c>
      <c r="F11" s="79" t="s">
        <v>14</v>
      </c>
      <c r="G11" s="79" t="s">
        <v>15</v>
      </c>
      <c r="H11" s="80" t="s">
        <v>22</v>
      </c>
      <c r="I11" s="81" t="s">
        <v>106</v>
      </c>
      <c r="J11" s="80" t="s">
        <v>142</v>
      </c>
      <c r="K11" s="82" t="s">
        <v>137</v>
      </c>
      <c r="L11" s="557" t="s">
        <v>225</v>
      </c>
      <c r="M11" s="80" t="s">
        <v>121</v>
      </c>
      <c r="N11" s="83">
        <v>60</v>
      </c>
    </row>
    <row r="12" spans="1:15">
      <c r="A12" s="326"/>
      <c r="B12" s="645"/>
      <c r="C12" s="645"/>
      <c r="D12" s="645"/>
      <c r="E12" s="645"/>
      <c r="F12" s="326"/>
      <c r="G12" s="326"/>
      <c r="H12" s="326"/>
      <c r="I12" s="326"/>
      <c r="J12" s="326"/>
      <c r="K12" s="326"/>
      <c r="L12" s="326"/>
      <c r="M12" s="326"/>
      <c r="N12" s="326"/>
    </row>
    <row r="13" spans="1:15">
      <c r="B13" s="644" t="s">
        <v>127</v>
      </c>
      <c r="C13" s="644"/>
      <c r="D13" s="644"/>
      <c r="E13" s="644"/>
    </row>
    <row r="14" spans="1:15">
      <c r="E14" s="399"/>
    </row>
    <row r="15" spans="1:15">
      <c r="E15" s="399"/>
    </row>
    <row r="16" spans="1:15">
      <c r="E16" s="399"/>
    </row>
    <row r="17" spans="5:5">
      <c r="E17" s="399"/>
    </row>
    <row r="18" spans="5:5">
      <c r="E18" s="399"/>
    </row>
    <row r="19" spans="5:5">
      <c r="E19" s="399"/>
    </row>
    <row r="20" spans="5:5">
      <c r="E20" s="399"/>
    </row>
    <row r="21" spans="5:5">
      <c r="E21" s="399"/>
    </row>
    <row r="22" spans="5:5">
      <c r="E22" s="399"/>
    </row>
    <row r="23" spans="5:5">
      <c r="E23" s="399"/>
    </row>
    <row r="24" spans="5:5">
      <c r="E24" s="399"/>
    </row>
    <row r="25" spans="5:5">
      <c r="E25" s="399"/>
    </row>
    <row r="26" spans="5:5">
      <c r="E26" s="399"/>
    </row>
    <row r="27" spans="5:5">
      <c r="E27" s="399"/>
    </row>
    <row r="28" spans="5:5">
      <c r="E28" s="399"/>
    </row>
    <row r="29" spans="5:5">
      <c r="E29" s="399"/>
    </row>
    <row r="30" spans="5:5">
      <c r="E30" s="399"/>
    </row>
    <row r="31" spans="5:5">
      <c r="E31" s="399"/>
    </row>
    <row r="32" spans="5:5">
      <c r="E32" s="399"/>
    </row>
    <row r="33" spans="5:5">
      <c r="E33" s="399"/>
    </row>
    <row r="34" spans="5:5">
      <c r="E34" s="399"/>
    </row>
    <row r="35" spans="5:5">
      <c r="E35" s="399"/>
    </row>
    <row r="36" spans="5:5">
      <c r="E36" s="399"/>
    </row>
    <row r="37" spans="5:5">
      <c r="E37" s="399"/>
    </row>
    <row r="38" spans="5:5">
      <c r="E38" s="399"/>
    </row>
    <row r="39" spans="5:5">
      <c r="E39" s="399"/>
    </row>
    <row r="40" spans="5:5">
      <c r="E40" s="399"/>
    </row>
    <row r="41" spans="5:5">
      <c r="E41" s="399"/>
    </row>
    <row r="42" spans="5:5">
      <c r="E42" s="399"/>
    </row>
    <row r="43" spans="5:5">
      <c r="E43" s="399"/>
    </row>
    <row r="44" spans="5:5">
      <c r="E44" s="399"/>
    </row>
    <row r="45" spans="5:5">
      <c r="E45" s="399"/>
    </row>
    <row r="46" spans="5:5">
      <c r="E46" s="399"/>
    </row>
    <row r="47" spans="5:5">
      <c r="E47" s="399"/>
    </row>
    <row r="48" spans="5:5">
      <c r="E48" s="399"/>
    </row>
    <row r="49" spans="5:5">
      <c r="E49" s="399"/>
    </row>
    <row r="50" spans="5:5">
      <c r="E50" s="399"/>
    </row>
    <row r="51" spans="5:5">
      <c r="E51" s="399"/>
    </row>
    <row r="52" spans="5:5">
      <c r="E52" s="399"/>
    </row>
    <row r="53" spans="5:5">
      <c r="E53" s="399"/>
    </row>
    <row r="54" spans="5:5">
      <c r="E54" s="399"/>
    </row>
    <row r="55" spans="5:5">
      <c r="E55" s="399"/>
    </row>
    <row r="56" spans="5:5">
      <c r="E56" s="399"/>
    </row>
    <row r="57" spans="5:5">
      <c r="E57" s="399"/>
    </row>
    <row r="58" spans="5:5">
      <c r="E58" s="399"/>
    </row>
    <row r="59" spans="5:5">
      <c r="E59" s="399"/>
    </row>
    <row r="60" spans="5:5">
      <c r="E60" s="399"/>
    </row>
    <row r="61" spans="5:5">
      <c r="E61" s="399"/>
    </row>
    <row r="62" spans="5:5">
      <c r="E62" s="399"/>
    </row>
    <row r="63" spans="5:5">
      <c r="E63" s="399"/>
    </row>
    <row r="64" spans="5:5">
      <c r="E64" s="399"/>
    </row>
    <row r="65" spans="5:5">
      <c r="E65" s="399"/>
    </row>
    <row r="66" spans="5:5">
      <c r="E66" s="399"/>
    </row>
    <row r="67" spans="5:5">
      <c r="E67" s="399"/>
    </row>
    <row r="68" spans="5:5">
      <c r="E68" s="399"/>
    </row>
    <row r="69" spans="5:5">
      <c r="E69" s="399"/>
    </row>
    <row r="70" spans="5:5">
      <c r="E70" s="399"/>
    </row>
    <row r="71" spans="5:5">
      <c r="E71" s="399"/>
    </row>
    <row r="72" spans="5:5">
      <c r="E72" s="399"/>
    </row>
    <row r="73" spans="5:5">
      <c r="E73" s="399"/>
    </row>
    <row r="74" spans="5:5">
      <c r="E74" s="399"/>
    </row>
    <row r="75" spans="5:5">
      <c r="E75" s="399"/>
    </row>
    <row r="76" spans="5:5">
      <c r="E76" s="399"/>
    </row>
    <row r="77" spans="5:5">
      <c r="E77" s="399"/>
    </row>
    <row r="78" spans="5:5">
      <c r="E78" s="399"/>
    </row>
    <row r="79" spans="5:5">
      <c r="E79" s="399"/>
    </row>
    <row r="80" spans="5:5">
      <c r="E80" s="399"/>
    </row>
    <row r="81" spans="5:5">
      <c r="E81" s="399"/>
    </row>
    <row r="82" spans="5:5">
      <c r="E82" s="399"/>
    </row>
    <row r="83" spans="5:5">
      <c r="E83" s="399"/>
    </row>
    <row r="84" spans="5:5">
      <c r="E84" s="399"/>
    </row>
    <row r="85" spans="5:5">
      <c r="E85" s="399"/>
    </row>
    <row r="86" spans="5:5">
      <c r="E86" s="399"/>
    </row>
    <row r="87" spans="5:5">
      <c r="E87" s="399"/>
    </row>
    <row r="88" spans="5:5">
      <c r="E88" s="399"/>
    </row>
    <row r="89" spans="5:5">
      <c r="E89" s="399"/>
    </row>
    <row r="90" spans="5:5">
      <c r="E90" s="399"/>
    </row>
    <row r="91" spans="5:5">
      <c r="E91" s="399"/>
    </row>
    <row r="92" spans="5:5">
      <c r="E92" s="399"/>
    </row>
    <row r="93" spans="5:5">
      <c r="E93" s="399"/>
    </row>
    <row r="94" spans="5:5">
      <c r="E94" s="399"/>
    </row>
    <row r="95" spans="5:5">
      <c r="E95" s="399"/>
    </row>
    <row r="96" spans="5:5">
      <c r="E96" s="399"/>
    </row>
    <row r="97" spans="5:5">
      <c r="E97" s="399"/>
    </row>
    <row r="98" spans="5:5">
      <c r="E98" s="399"/>
    </row>
    <row r="99" spans="5:5">
      <c r="E99" s="399"/>
    </row>
    <row r="100" spans="5:5">
      <c r="E100" s="399"/>
    </row>
    <row r="101" spans="5:5">
      <c r="E101" s="399"/>
    </row>
    <row r="102" spans="5:5">
      <c r="E102" s="399"/>
    </row>
    <row r="103" spans="5:5">
      <c r="E103" s="399"/>
    </row>
    <row r="104" spans="5:5">
      <c r="E104" s="399"/>
    </row>
    <row r="105" spans="5:5">
      <c r="E105" s="399"/>
    </row>
    <row r="106" spans="5:5">
      <c r="E106" s="399"/>
    </row>
    <row r="107" spans="5:5">
      <c r="E107" s="399"/>
    </row>
    <row r="108" spans="5:5">
      <c r="E108" s="399"/>
    </row>
    <row r="109" spans="5:5">
      <c r="E109" s="399"/>
    </row>
    <row r="110" spans="5:5">
      <c r="E110" s="399"/>
    </row>
    <row r="111" spans="5:5">
      <c r="E111" s="399"/>
    </row>
    <row r="112" spans="5:5">
      <c r="E112" s="399"/>
    </row>
    <row r="113" spans="5:5">
      <c r="E113" s="399"/>
    </row>
    <row r="114" spans="5:5">
      <c r="E114" s="399"/>
    </row>
    <row r="115" spans="5:5">
      <c r="E115" s="399"/>
    </row>
    <row r="116" spans="5:5">
      <c r="E116" s="399"/>
    </row>
    <row r="117" spans="5:5">
      <c r="E117" s="399"/>
    </row>
    <row r="118" spans="5:5">
      <c r="E118" s="399"/>
    </row>
    <row r="119" spans="5:5">
      <c r="E119" s="399"/>
    </row>
    <row r="120" spans="5:5">
      <c r="E120" s="399"/>
    </row>
    <row r="121" spans="5:5">
      <c r="E121" s="399"/>
    </row>
    <row r="122" spans="5:5">
      <c r="E122" s="399"/>
    </row>
    <row r="123" spans="5:5">
      <c r="E123" s="399"/>
    </row>
    <row r="124" spans="5:5">
      <c r="E124" s="399"/>
    </row>
    <row r="125" spans="5:5">
      <c r="E125" s="399"/>
    </row>
    <row r="126" spans="5:5">
      <c r="E126" s="399"/>
    </row>
    <row r="127" spans="5:5">
      <c r="E127" s="399"/>
    </row>
    <row r="128" spans="5:5">
      <c r="E128" s="399"/>
    </row>
    <row r="129" spans="5:5">
      <c r="E129" s="399"/>
    </row>
    <row r="130" spans="5:5">
      <c r="E130" s="399"/>
    </row>
    <row r="131" spans="5:5">
      <c r="E131" s="399"/>
    </row>
    <row r="132" spans="5:5">
      <c r="E132" s="399"/>
    </row>
    <row r="133" spans="5:5">
      <c r="E133" s="399"/>
    </row>
    <row r="134" spans="5:5">
      <c r="E134" s="399"/>
    </row>
    <row r="135" spans="5:5">
      <c r="E135" s="399"/>
    </row>
    <row r="136" spans="5:5">
      <c r="E136" s="399"/>
    </row>
    <row r="137" spans="5:5">
      <c r="E137" s="399"/>
    </row>
    <row r="138" spans="5:5">
      <c r="E138" s="399"/>
    </row>
    <row r="139" spans="5:5">
      <c r="E139" s="399"/>
    </row>
    <row r="140" spans="5:5">
      <c r="E140" s="399"/>
    </row>
    <row r="141" spans="5:5">
      <c r="E141" s="399"/>
    </row>
    <row r="142" spans="5:5">
      <c r="E142" s="399"/>
    </row>
    <row r="143" spans="5:5">
      <c r="E143" s="399"/>
    </row>
    <row r="144" spans="5:5">
      <c r="E144" s="399"/>
    </row>
    <row r="145" spans="5:5">
      <c r="E145" s="399"/>
    </row>
    <row r="146" spans="5:5">
      <c r="E146" s="399"/>
    </row>
    <row r="147" spans="5:5">
      <c r="E147" s="399"/>
    </row>
    <row r="148" spans="5:5">
      <c r="E148" s="399"/>
    </row>
    <row r="149" spans="5:5">
      <c r="E149" s="399"/>
    </row>
    <row r="150" spans="5:5">
      <c r="E150" s="399"/>
    </row>
    <row r="151" spans="5:5">
      <c r="E151" s="399"/>
    </row>
    <row r="152" spans="5:5">
      <c r="E152" s="399"/>
    </row>
    <row r="153" spans="5:5">
      <c r="E153" s="399"/>
    </row>
    <row r="154" spans="5:5">
      <c r="E154" s="399"/>
    </row>
    <row r="155" spans="5:5">
      <c r="E155" s="399"/>
    </row>
    <row r="156" spans="5:5">
      <c r="E156" s="399"/>
    </row>
    <row r="157" spans="5:5">
      <c r="E157" s="399"/>
    </row>
    <row r="158" spans="5:5">
      <c r="E158" s="399"/>
    </row>
    <row r="159" spans="5:5">
      <c r="E159" s="399"/>
    </row>
    <row r="160" spans="5:5">
      <c r="E160" s="399"/>
    </row>
    <row r="161" spans="5:5">
      <c r="E161" s="399"/>
    </row>
    <row r="162" spans="5:5">
      <c r="E162" s="399"/>
    </row>
    <row r="163" spans="5:5">
      <c r="E163" s="399"/>
    </row>
    <row r="164" spans="5:5">
      <c r="E164" s="399"/>
    </row>
    <row r="165" spans="5:5">
      <c r="E165" s="399"/>
    </row>
    <row r="166" spans="5:5">
      <c r="E166" s="399"/>
    </row>
    <row r="167" spans="5:5">
      <c r="E167" s="399"/>
    </row>
    <row r="168" spans="5:5">
      <c r="E168" s="399"/>
    </row>
    <row r="169" spans="5:5">
      <c r="E169" s="399"/>
    </row>
    <row r="170" spans="5:5">
      <c r="E170" s="399"/>
    </row>
    <row r="171" spans="5:5">
      <c r="E171" s="399"/>
    </row>
    <row r="172" spans="5:5">
      <c r="E172" s="399"/>
    </row>
    <row r="173" spans="5:5">
      <c r="E173" s="399"/>
    </row>
    <row r="174" spans="5:5">
      <c r="E174" s="399"/>
    </row>
    <row r="175" spans="5:5">
      <c r="E175" s="399"/>
    </row>
    <row r="176" spans="5:5">
      <c r="E176" s="399"/>
    </row>
    <row r="177" spans="5:5">
      <c r="E177" s="399"/>
    </row>
    <row r="178" spans="5:5">
      <c r="E178" s="399"/>
    </row>
    <row r="179" spans="5:5">
      <c r="E179" s="399"/>
    </row>
    <row r="180" spans="5:5">
      <c r="E180" s="399"/>
    </row>
    <row r="181" spans="5:5">
      <c r="E181" s="399"/>
    </row>
    <row r="182" spans="5:5">
      <c r="E182" s="399"/>
    </row>
    <row r="183" spans="5:5">
      <c r="E183" s="399"/>
    </row>
    <row r="184" spans="5:5">
      <c r="E184" s="399"/>
    </row>
    <row r="185" spans="5:5">
      <c r="E185" s="399"/>
    </row>
    <row r="186" spans="5:5">
      <c r="E186" s="399"/>
    </row>
    <row r="187" spans="5:5">
      <c r="E187" s="399"/>
    </row>
    <row r="188" spans="5:5">
      <c r="E188" s="399"/>
    </row>
    <row r="189" spans="5:5">
      <c r="E189" s="399"/>
    </row>
    <row r="190" spans="5:5">
      <c r="E190" s="399"/>
    </row>
    <row r="191" spans="5:5">
      <c r="E191" s="399"/>
    </row>
    <row r="192" spans="5:5">
      <c r="E192" s="399"/>
    </row>
    <row r="193" spans="5:5">
      <c r="E193" s="399"/>
    </row>
    <row r="194" spans="5:5">
      <c r="E194" s="399"/>
    </row>
    <row r="195" spans="5:5">
      <c r="E195" s="399"/>
    </row>
    <row r="196" spans="5:5">
      <c r="E196" s="399"/>
    </row>
    <row r="197" spans="5:5">
      <c r="E197" s="399"/>
    </row>
    <row r="198" spans="5:5">
      <c r="E198" s="399"/>
    </row>
    <row r="199" spans="5:5">
      <c r="E199" s="399"/>
    </row>
    <row r="200" spans="5:5">
      <c r="E200" s="399"/>
    </row>
    <row r="201" spans="5:5">
      <c r="E201" s="399"/>
    </row>
    <row r="202" spans="5:5">
      <c r="E202" s="399"/>
    </row>
    <row r="203" spans="5:5">
      <c r="E203" s="399"/>
    </row>
    <row r="204" spans="5:5">
      <c r="E204" s="399"/>
    </row>
    <row r="205" spans="5:5">
      <c r="E205" s="399"/>
    </row>
    <row r="206" spans="5:5">
      <c r="E206" s="399"/>
    </row>
    <row r="207" spans="5:5">
      <c r="E207" s="399"/>
    </row>
    <row r="208" spans="5:5">
      <c r="E208" s="399"/>
    </row>
    <row r="209" spans="5:5">
      <c r="E209" s="399"/>
    </row>
    <row r="210" spans="5:5">
      <c r="E210" s="399"/>
    </row>
    <row r="211" spans="5:5">
      <c r="E211" s="399"/>
    </row>
    <row r="212" spans="5:5">
      <c r="E212" s="399"/>
    </row>
    <row r="213" spans="5:5">
      <c r="E213" s="399"/>
    </row>
    <row r="214" spans="5:5">
      <c r="E214" s="399"/>
    </row>
    <row r="215" spans="5:5">
      <c r="E215" s="399"/>
    </row>
    <row r="216" spans="5:5">
      <c r="E216" s="399"/>
    </row>
    <row r="217" spans="5:5">
      <c r="E217" s="399"/>
    </row>
    <row r="218" spans="5:5">
      <c r="E218" s="399"/>
    </row>
    <row r="219" spans="5:5">
      <c r="E219" s="399"/>
    </row>
    <row r="220" spans="5:5">
      <c r="E220" s="399"/>
    </row>
    <row r="221" spans="5:5">
      <c r="E221" s="399"/>
    </row>
    <row r="222" spans="5:5">
      <c r="E222" s="399"/>
    </row>
    <row r="223" spans="5:5">
      <c r="E223" s="399"/>
    </row>
    <row r="224" spans="5:5">
      <c r="E224" s="399"/>
    </row>
    <row r="225" spans="5:5">
      <c r="E225" s="399"/>
    </row>
    <row r="226" spans="5:5">
      <c r="E226" s="399"/>
    </row>
    <row r="227" spans="5:5">
      <c r="E227" s="399"/>
    </row>
    <row r="228" spans="5:5">
      <c r="E228" s="399"/>
    </row>
    <row r="229" spans="5:5">
      <c r="E229" s="399"/>
    </row>
    <row r="230" spans="5:5">
      <c r="E230" s="399"/>
    </row>
    <row r="231" spans="5:5">
      <c r="E231" s="399"/>
    </row>
    <row r="232" spans="5:5">
      <c r="E232" s="399"/>
    </row>
    <row r="233" spans="5:5">
      <c r="E233" s="399"/>
    </row>
    <row r="234" spans="5:5">
      <c r="E234" s="399"/>
    </row>
    <row r="235" spans="5:5">
      <c r="E235" s="399"/>
    </row>
    <row r="236" spans="5:5">
      <c r="E236" s="399"/>
    </row>
    <row r="237" spans="5:5">
      <c r="E237" s="399"/>
    </row>
    <row r="238" spans="5:5">
      <c r="E238" s="399"/>
    </row>
    <row r="239" spans="5:5">
      <c r="E239" s="399"/>
    </row>
    <row r="240" spans="5:5">
      <c r="E240" s="399"/>
    </row>
    <row r="241" spans="5:5">
      <c r="E241" s="399"/>
    </row>
    <row r="242" spans="5:5">
      <c r="E242" s="399"/>
    </row>
    <row r="243" spans="5:5">
      <c r="E243" s="399"/>
    </row>
    <row r="244" spans="5:5">
      <c r="E244" s="399"/>
    </row>
    <row r="245" spans="5:5">
      <c r="E245" s="399"/>
    </row>
    <row r="246" spans="5:5">
      <c r="E246" s="399"/>
    </row>
    <row r="247" spans="5:5">
      <c r="E247" s="399"/>
    </row>
    <row r="248" spans="5:5">
      <c r="E248" s="399"/>
    </row>
    <row r="249" spans="5:5">
      <c r="E249" s="399"/>
    </row>
    <row r="250" spans="5:5">
      <c r="E250" s="399"/>
    </row>
    <row r="251" spans="5:5">
      <c r="E251" s="399"/>
    </row>
    <row r="252" spans="5:5">
      <c r="E252" s="399"/>
    </row>
    <row r="253" spans="5:5">
      <c r="E253" s="399"/>
    </row>
    <row r="254" spans="5:5">
      <c r="E254" s="399"/>
    </row>
    <row r="255" spans="5:5">
      <c r="E255" s="399"/>
    </row>
    <row r="256" spans="5:5">
      <c r="E256" s="399"/>
    </row>
    <row r="257" spans="5:5">
      <c r="E257" s="399"/>
    </row>
    <row r="258" spans="5:5">
      <c r="E258" s="399"/>
    </row>
    <row r="259" spans="5:5">
      <c r="E259" s="399"/>
    </row>
    <row r="260" spans="5:5">
      <c r="E260" s="399"/>
    </row>
    <row r="261" spans="5:5">
      <c r="E261" s="399"/>
    </row>
    <row r="262" spans="5:5">
      <c r="E262" s="399"/>
    </row>
    <row r="263" spans="5:5">
      <c r="E263" s="399"/>
    </row>
    <row r="264" spans="5:5">
      <c r="E264" s="399"/>
    </row>
    <row r="265" spans="5:5">
      <c r="E265" s="399"/>
    </row>
    <row r="266" spans="5:5">
      <c r="E266" s="399"/>
    </row>
    <row r="267" spans="5:5">
      <c r="E267" s="399"/>
    </row>
    <row r="268" spans="5:5">
      <c r="E268" s="399"/>
    </row>
    <row r="269" spans="5:5">
      <c r="E269" s="399"/>
    </row>
    <row r="270" spans="5:5">
      <c r="E270" s="399"/>
    </row>
    <row r="271" spans="5:5">
      <c r="E271" s="399"/>
    </row>
    <row r="272" spans="5:5">
      <c r="E272" s="399"/>
    </row>
    <row r="273" spans="5:5">
      <c r="E273" s="399"/>
    </row>
    <row r="274" spans="5:5">
      <c r="E274" s="399"/>
    </row>
    <row r="275" spans="5:5">
      <c r="E275" s="399"/>
    </row>
    <row r="276" spans="5:5">
      <c r="E276" s="399"/>
    </row>
    <row r="277" spans="5:5">
      <c r="E277" s="399"/>
    </row>
    <row r="278" spans="5:5">
      <c r="E278" s="399"/>
    </row>
    <row r="279" spans="5:5">
      <c r="E279" s="399"/>
    </row>
    <row r="280" spans="5:5">
      <c r="E280" s="399"/>
    </row>
    <row r="281" spans="5:5">
      <c r="E281" s="399"/>
    </row>
    <row r="282" spans="5:5">
      <c r="E282" s="399"/>
    </row>
    <row r="283" spans="5:5">
      <c r="E283" s="399"/>
    </row>
    <row r="284" spans="5:5">
      <c r="E284" s="399"/>
    </row>
    <row r="285" spans="5:5">
      <c r="E285" s="399"/>
    </row>
    <row r="286" spans="5:5">
      <c r="E286" s="399"/>
    </row>
    <row r="287" spans="5:5">
      <c r="E287" s="399"/>
    </row>
    <row r="288" spans="5:5">
      <c r="E288" s="399"/>
    </row>
    <row r="289" spans="5:5">
      <c r="E289" s="399"/>
    </row>
    <row r="290" spans="5:5">
      <c r="E290" s="399"/>
    </row>
    <row r="291" spans="5:5">
      <c r="E291" s="399"/>
    </row>
    <row r="292" spans="5:5">
      <c r="E292" s="399"/>
    </row>
    <row r="293" spans="5:5">
      <c r="E293" s="399"/>
    </row>
    <row r="294" spans="5:5">
      <c r="E294" s="399"/>
    </row>
    <row r="295" spans="5:5">
      <c r="E295" s="399"/>
    </row>
    <row r="296" spans="5:5">
      <c r="E296" s="399"/>
    </row>
    <row r="297" spans="5:5">
      <c r="E297" s="399"/>
    </row>
    <row r="298" spans="5:5">
      <c r="E298" s="399"/>
    </row>
    <row r="299" spans="5:5">
      <c r="E299" s="399"/>
    </row>
    <row r="300" spans="5:5">
      <c r="E300" s="399"/>
    </row>
    <row r="301" spans="5:5">
      <c r="E301" s="399"/>
    </row>
    <row r="302" spans="5:5">
      <c r="E302" s="399"/>
    </row>
    <row r="303" spans="5:5">
      <c r="E303" s="399"/>
    </row>
    <row r="304" spans="5:5">
      <c r="E304" s="399"/>
    </row>
    <row r="305" spans="5:5">
      <c r="E305" s="399"/>
    </row>
    <row r="306" spans="5:5">
      <c r="E306" s="399"/>
    </row>
    <row r="307" spans="5:5">
      <c r="E307" s="399"/>
    </row>
    <row r="308" spans="5:5">
      <c r="E308" s="399"/>
    </row>
    <row r="309" spans="5:5">
      <c r="E309" s="399"/>
    </row>
    <row r="310" spans="5:5">
      <c r="E310" s="399"/>
    </row>
    <row r="311" spans="5:5">
      <c r="E311" s="399"/>
    </row>
    <row r="312" spans="5:5">
      <c r="E312" s="399"/>
    </row>
    <row r="313" spans="5:5">
      <c r="E313" s="399"/>
    </row>
    <row r="314" spans="5:5">
      <c r="E314" s="399"/>
    </row>
    <row r="315" spans="5:5">
      <c r="E315" s="399"/>
    </row>
    <row r="316" spans="5:5">
      <c r="E316" s="399"/>
    </row>
    <row r="317" spans="5:5">
      <c r="E317" s="399"/>
    </row>
    <row r="318" spans="5:5">
      <c r="E318" s="399"/>
    </row>
    <row r="319" spans="5:5">
      <c r="E319" s="399"/>
    </row>
    <row r="320" spans="5:5">
      <c r="E320" s="399"/>
    </row>
    <row r="321" spans="5:5">
      <c r="E321" s="399"/>
    </row>
    <row r="322" spans="5:5">
      <c r="E322" s="399"/>
    </row>
    <row r="323" spans="5:5">
      <c r="E323" s="399"/>
    </row>
    <row r="324" spans="5:5">
      <c r="E324" s="399"/>
    </row>
    <row r="325" spans="5:5">
      <c r="E325" s="399"/>
    </row>
    <row r="326" spans="5:5">
      <c r="E326" s="399"/>
    </row>
    <row r="327" spans="5:5">
      <c r="E327" s="399"/>
    </row>
    <row r="328" spans="5:5">
      <c r="E328" s="399"/>
    </row>
    <row r="329" spans="5:5">
      <c r="E329" s="399"/>
    </row>
    <row r="330" spans="5:5">
      <c r="E330" s="399"/>
    </row>
    <row r="331" spans="5:5">
      <c r="E331" s="399"/>
    </row>
    <row r="332" spans="5:5">
      <c r="E332" s="399"/>
    </row>
    <row r="333" spans="5:5">
      <c r="E333" s="399"/>
    </row>
    <row r="334" spans="5:5">
      <c r="E334" s="399"/>
    </row>
    <row r="335" spans="5:5">
      <c r="E335" s="399"/>
    </row>
    <row r="336" spans="5:5">
      <c r="E336" s="399"/>
    </row>
    <row r="337" spans="5:5">
      <c r="E337" s="399"/>
    </row>
    <row r="338" spans="5:5">
      <c r="E338" s="399"/>
    </row>
    <row r="339" spans="5:5">
      <c r="E339" s="399"/>
    </row>
    <row r="340" spans="5:5">
      <c r="E340" s="399"/>
    </row>
    <row r="341" spans="5:5">
      <c r="E341" s="399"/>
    </row>
    <row r="342" spans="5:5">
      <c r="E342" s="399"/>
    </row>
    <row r="343" spans="5:5">
      <c r="E343" s="399"/>
    </row>
    <row r="344" spans="5:5">
      <c r="E344" s="399"/>
    </row>
    <row r="345" spans="5:5">
      <c r="E345" s="399"/>
    </row>
    <row r="346" spans="5:5">
      <c r="E346" s="399"/>
    </row>
    <row r="347" spans="5:5">
      <c r="E347" s="399"/>
    </row>
    <row r="348" spans="5:5">
      <c r="E348" s="399"/>
    </row>
    <row r="349" spans="5:5">
      <c r="E349" s="399"/>
    </row>
    <row r="350" spans="5:5">
      <c r="E350" s="399"/>
    </row>
    <row r="351" spans="5:5">
      <c r="E351" s="399"/>
    </row>
    <row r="352" spans="5:5">
      <c r="E352" s="399"/>
    </row>
    <row r="353" spans="5:5">
      <c r="E353" s="399"/>
    </row>
    <row r="354" spans="5:5">
      <c r="E354" s="399"/>
    </row>
    <row r="355" spans="5:5">
      <c r="E355" s="399"/>
    </row>
    <row r="356" spans="5:5">
      <c r="E356" s="399"/>
    </row>
    <row r="357" spans="5:5">
      <c r="E357" s="399"/>
    </row>
    <row r="358" spans="5:5">
      <c r="E358" s="399"/>
    </row>
    <row r="359" spans="5:5">
      <c r="E359" s="399"/>
    </row>
    <row r="360" spans="5:5">
      <c r="E360" s="399"/>
    </row>
    <row r="361" spans="5:5">
      <c r="E361" s="399"/>
    </row>
    <row r="362" spans="5:5">
      <c r="E362" s="399"/>
    </row>
    <row r="363" spans="5:5">
      <c r="E363" s="399"/>
    </row>
    <row r="364" spans="5:5">
      <c r="E364" s="399"/>
    </row>
    <row r="365" spans="5:5">
      <c r="E365" s="399"/>
    </row>
    <row r="366" spans="5:5">
      <c r="E366" s="399"/>
    </row>
    <row r="367" spans="5:5">
      <c r="E367" s="399"/>
    </row>
    <row r="368" spans="5:5">
      <c r="E368" s="399"/>
    </row>
    <row r="369" spans="5:5">
      <c r="E369" s="399"/>
    </row>
    <row r="370" spans="5:5">
      <c r="E370" s="399"/>
    </row>
    <row r="371" spans="5:5">
      <c r="E371" s="399"/>
    </row>
    <row r="372" spans="5:5">
      <c r="E372" s="399"/>
    </row>
    <row r="373" spans="5:5">
      <c r="E373" s="399"/>
    </row>
    <row r="374" spans="5:5">
      <c r="E374" s="399"/>
    </row>
    <row r="375" spans="5:5">
      <c r="E375" s="399"/>
    </row>
    <row r="376" spans="5:5">
      <c r="E376" s="399"/>
    </row>
    <row r="377" spans="5:5">
      <c r="E377" s="399"/>
    </row>
    <row r="378" spans="5:5">
      <c r="E378" s="399"/>
    </row>
    <row r="379" spans="5:5">
      <c r="E379" s="399"/>
    </row>
    <row r="380" spans="5:5">
      <c r="E380" s="399"/>
    </row>
    <row r="381" spans="5:5">
      <c r="E381" s="399"/>
    </row>
    <row r="382" spans="5:5">
      <c r="E382" s="399"/>
    </row>
    <row r="383" spans="5:5">
      <c r="E383" s="399"/>
    </row>
    <row r="384" spans="5:5">
      <c r="E384" s="399"/>
    </row>
    <row r="385" spans="5:5">
      <c r="E385" s="399"/>
    </row>
    <row r="386" spans="5:5">
      <c r="E386" s="399"/>
    </row>
    <row r="387" spans="5:5">
      <c r="E387" s="399"/>
    </row>
    <row r="388" spans="5:5">
      <c r="E388" s="399"/>
    </row>
    <row r="389" spans="5:5">
      <c r="E389" s="399"/>
    </row>
    <row r="390" spans="5:5">
      <c r="E390" s="399"/>
    </row>
    <row r="391" spans="5:5">
      <c r="E391" s="399"/>
    </row>
    <row r="392" spans="5:5">
      <c r="E392" s="399"/>
    </row>
    <row r="393" spans="5:5">
      <c r="E393" s="399"/>
    </row>
    <row r="394" spans="5:5">
      <c r="E394" s="399"/>
    </row>
    <row r="395" spans="5:5">
      <c r="E395" s="399"/>
    </row>
    <row r="396" spans="5:5">
      <c r="E396" s="399"/>
    </row>
    <row r="397" spans="5:5">
      <c r="E397" s="399"/>
    </row>
    <row r="398" spans="5:5">
      <c r="E398" s="399"/>
    </row>
    <row r="399" spans="5:5">
      <c r="E399" s="399"/>
    </row>
    <row r="400" spans="5:5">
      <c r="E400" s="399"/>
    </row>
    <row r="401" spans="5:5">
      <c r="E401" s="399"/>
    </row>
    <row r="402" spans="5:5">
      <c r="E402" s="399"/>
    </row>
    <row r="403" spans="5:5">
      <c r="E403" s="399"/>
    </row>
    <row r="404" spans="5:5">
      <c r="E404" s="399"/>
    </row>
    <row r="405" spans="5:5">
      <c r="E405" s="399"/>
    </row>
    <row r="406" spans="5:5">
      <c r="E406" s="399"/>
    </row>
    <row r="407" spans="5:5">
      <c r="E407" s="399"/>
    </row>
    <row r="408" spans="5:5">
      <c r="E408" s="399"/>
    </row>
    <row r="409" spans="5:5">
      <c r="E409" s="399"/>
    </row>
    <row r="410" spans="5:5">
      <c r="E410" s="399"/>
    </row>
    <row r="411" spans="5:5">
      <c r="E411" s="399"/>
    </row>
    <row r="412" spans="5:5">
      <c r="E412" s="399"/>
    </row>
    <row r="413" spans="5:5">
      <c r="E413" s="399"/>
    </row>
    <row r="414" spans="5:5">
      <c r="E414" s="399"/>
    </row>
    <row r="415" spans="5:5">
      <c r="E415" s="399"/>
    </row>
    <row r="416" spans="5:5">
      <c r="E416" s="399"/>
    </row>
    <row r="417" spans="5:5">
      <c r="E417" s="399"/>
    </row>
    <row r="418" spans="5:5">
      <c r="E418" s="399"/>
    </row>
    <row r="419" spans="5:5">
      <c r="E419" s="399"/>
    </row>
    <row r="420" spans="5:5">
      <c r="E420" s="399"/>
    </row>
    <row r="421" spans="5:5">
      <c r="E421" s="399"/>
    </row>
    <row r="422" spans="5:5">
      <c r="E422" s="399"/>
    </row>
    <row r="423" spans="5:5">
      <c r="E423" s="399"/>
    </row>
    <row r="424" spans="5:5">
      <c r="E424" s="399"/>
    </row>
    <row r="425" spans="5:5">
      <c r="E425" s="399"/>
    </row>
    <row r="426" spans="5:5">
      <c r="E426" s="399"/>
    </row>
    <row r="427" spans="5:5">
      <c r="E427" s="399"/>
    </row>
    <row r="428" spans="5:5">
      <c r="E428" s="399"/>
    </row>
    <row r="429" spans="5:5">
      <c r="E429" s="399"/>
    </row>
    <row r="430" spans="5:5">
      <c r="E430" s="399"/>
    </row>
    <row r="431" spans="5:5">
      <c r="E431" s="399"/>
    </row>
    <row r="432" spans="5:5">
      <c r="E432" s="399"/>
    </row>
    <row r="433" spans="5:5">
      <c r="E433" s="399"/>
    </row>
    <row r="434" spans="5:5">
      <c r="E434" s="399"/>
    </row>
    <row r="435" spans="5:5">
      <c r="E435" s="399"/>
    </row>
    <row r="436" spans="5:5">
      <c r="E436" s="399"/>
    </row>
    <row r="437" spans="5:5">
      <c r="E437" s="399"/>
    </row>
    <row r="438" spans="5:5">
      <c r="E438" s="399"/>
    </row>
    <row r="439" spans="5:5">
      <c r="E439" s="399"/>
    </row>
    <row r="440" spans="5:5">
      <c r="E440" s="399"/>
    </row>
    <row r="441" spans="5:5">
      <c r="E441" s="399"/>
    </row>
    <row r="442" spans="5:5">
      <c r="E442" s="399"/>
    </row>
    <row r="443" spans="5:5">
      <c r="E443" s="399"/>
    </row>
    <row r="444" spans="5:5">
      <c r="E444" s="399"/>
    </row>
    <row r="445" spans="5:5">
      <c r="E445" s="399"/>
    </row>
    <row r="446" spans="5:5">
      <c r="E446" s="399"/>
    </row>
    <row r="447" spans="5:5">
      <c r="E447" s="399"/>
    </row>
    <row r="448" spans="5:5">
      <c r="E448" s="399"/>
    </row>
    <row r="449" spans="5:5">
      <c r="E449" s="399"/>
    </row>
    <row r="450" spans="5:5">
      <c r="E450" s="399"/>
    </row>
    <row r="451" spans="5:5">
      <c r="E451" s="399"/>
    </row>
    <row r="452" spans="5:5">
      <c r="E452" s="399"/>
    </row>
    <row r="453" spans="5:5">
      <c r="E453" s="399"/>
    </row>
    <row r="454" spans="5:5">
      <c r="E454" s="399"/>
    </row>
    <row r="455" spans="5:5">
      <c r="E455" s="399"/>
    </row>
    <row r="456" spans="5:5">
      <c r="E456" s="399"/>
    </row>
    <row r="457" spans="5:5">
      <c r="E457" s="399"/>
    </row>
    <row r="458" spans="5:5">
      <c r="E458" s="399"/>
    </row>
    <row r="459" spans="5:5">
      <c r="E459" s="399"/>
    </row>
    <row r="460" spans="5:5">
      <c r="E460" s="399"/>
    </row>
    <row r="461" spans="5:5">
      <c r="E461" s="399"/>
    </row>
    <row r="462" spans="5:5">
      <c r="E462" s="399"/>
    </row>
    <row r="463" spans="5:5">
      <c r="E463" s="399"/>
    </row>
    <row r="464" spans="5:5">
      <c r="E464" s="399"/>
    </row>
    <row r="465" spans="5:5">
      <c r="E465" s="399"/>
    </row>
    <row r="466" spans="5:5">
      <c r="E466" s="399"/>
    </row>
    <row r="467" spans="5:5">
      <c r="E467" s="399"/>
    </row>
    <row r="468" spans="5:5">
      <c r="E468" s="399"/>
    </row>
    <row r="469" spans="5:5">
      <c r="E469" s="399"/>
    </row>
    <row r="470" spans="5:5">
      <c r="E470" s="399"/>
    </row>
    <row r="471" spans="5:5">
      <c r="E471" s="399"/>
    </row>
    <row r="472" spans="5:5">
      <c r="E472" s="399"/>
    </row>
    <row r="473" spans="5:5">
      <c r="E473" s="399"/>
    </row>
    <row r="474" spans="5:5">
      <c r="E474" s="399"/>
    </row>
    <row r="475" spans="5:5">
      <c r="E475" s="399"/>
    </row>
    <row r="476" spans="5:5">
      <c r="E476" s="399"/>
    </row>
    <row r="477" spans="5:5">
      <c r="E477" s="399"/>
    </row>
    <row r="478" spans="5:5">
      <c r="E478" s="399"/>
    </row>
    <row r="479" spans="5:5">
      <c r="E479" s="399"/>
    </row>
    <row r="480" spans="5:5">
      <c r="E480" s="399"/>
    </row>
    <row r="481" spans="5:5">
      <c r="E481" s="399"/>
    </row>
    <row r="482" spans="5:5">
      <c r="E482" s="399"/>
    </row>
    <row r="483" spans="5:5">
      <c r="E483" s="399"/>
    </row>
    <row r="484" spans="5:5">
      <c r="E484" s="399"/>
    </row>
    <row r="485" spans="5:5">
      <c r="E485" s="399"/>
    </row>
    <row r="486" spans="5:5">
      <c r="E486" s="399"/>
    </row>
    <row r="487" spans="5:5">
      <c r="E487" s="399"/>
    </row>
    <row r="488" spans="5:5">
      <c r="E488" s="399"/>
    </row>
    <row r="489" spans="5:5">
      <c r="E489" s="399"/>
    </row>
    <row r="490" spans="5:5">
      <c r="E490" s="399"/>
    </row>
    <row r="491" spans="5:5">
      <c r="E491" s="399"/>
    </row>
    <row r="492" spans="5:5">
      <c r="E492" s="399"/>
    </row>
    <row r="493" spans="5:5">
      <c r="E493" s="399"/>
    </row>
    <row r="494" spans="5:5">
      <c r="E494" s="399"/>
    </row>
    <row r="495" spans="5:5">
      <c r="E495" s="399"/>
    </row>
    <row r="496" spans="5:5">
      <c r="E496" s="399"/>
    </row>
    <row r="497" spans="5:5">
      <c r="E497" s="399"/>
    </row>
    <row r="498" spans="5:5">
      <c r="E498" s="399"/>
    </row>
    <row r="499" spans="5:5">
      <c r="E499" s="399"/>
    </row>
    <row r="500" spans="5:5">
      <c r="E500" s="399"/>
    </row>
    <row r="501" spans="5:5">
      <c r="E501" s="399"/>
    </row>
    <row r="502" spans="5:5">
      <c r="E502" s="399"/>
    </row>
    <row r="503" spans="5:5">
      <c r="E503" s="399"/>
    </row>
    <row r="504" spans="5:5">
      <c r="E504" s="399"/>
    </row>
    <row r="505" spans="5:5">
      <c r="E505" s="399"/>
    </row>
    <row r="506" spans="5:5">
      <c r="E506" s="399"/>
    </row>
    <row r="507" spans="5:5">
      <c r="E507" s="399"/>
    </row>
    <row r="508" spans="5:5">
      <c r="E508" s="399"/>
    </row>
    <row r="509" spans="5:5">
      <c r="E509" s="399"/>
    </row>
    <row r="510" spans="5:5">
      <c r="E510" s="399"/>
    </row>
    <row r="511" spans="5:5">
      <c r="E511" s="399"/>
    </row>
    <row r="512" spans="5:5">
      <c r="E512" s="399"/>
    </row>
    <row r="513" spans="5:5">
      <c r="E513" s="399"/>
    </row>
    <row r="514" spans="5:5">
      <c r="E514" s="399"/>
    </row>
    <row r="515" spans="5:5">
      <c r="E515" s="399"/>
    </row>
    <row r="516" spans="5:5">
      <c r="E516" s="399"/>
    </row>
    <row r="517" spans="5:5">
      <c r="E517" s="399"/>
    </row>
    <row r="518" spans="5:5">
      <c r="E518" s="399"/>
    </row>
    <row r="519" spans="5:5">
      <c r="E519" s="399"/>
    </row>
    <row r="520" spans="5:5">
      <c r="E520" s="399"/>
    </row>
    <row r="521" spans="5:5">
      <c r="E521" s="399"/>
    </row>
    <row r="522" spans="5:5">
      <c r="E522" s="399"/>
    </row>
    <row r="523" spans="5:5">
      <c r="E523" s="399"/>
    </row>
    <row r="524" spans="5:5">
      <c r="E524" s="399"/>
    </row>
    <row r="525" spans="5:5">
      <c r="E525" s="399"/>
    </row>
    <row r="526" spans="5:5">
      <c r="E526" s="399"/>
    </row>
    <row r="527" spans="5:5">
      <c r="E527" s="399"/>
    </row>
    <row r="528" spans="5:5">
      <c r="E528" s="399"/>
    </row>
    <row r="529" spans="5:5">
      <c r="E529" s="399"/>
    </row>
    <row r="530" spans="5:5">
      <c r="E530" s="399"/>
    </row>
    <row r="531" spans="5:5">
      <c r="E531" s="399"/>
    </row>
    <row r="532" spans="5:5">
      <c r="E532" s="399"/>
    </row>
    <row r="533" spans="5:5">
      <c r="E533" s="399"/>
    </row>
    <row r="534" spans="5:5">
      <c r="E534" s="399"/>
    </row>
    <row r="535" spans="5:5">
      <c r="E535" s="399"/>
    </row>
    <row r="536" spans="5:5">
      <c r="E536" s="399"/>
    </row>
    <row r="537" spans="5:5">
      <c r="E537" s="399"/>
    </row>
    <row r="538" spans="5:5">
      <c r="E538" s="399"/>
    </row>
    <row r="539" spans="5:5">
      <c r="E539" s="399"/>
    </row>
    <row r="540" spans="5:5">
      <c r="E540" s="399"/>
    </row>
    <row r="541" spans="5:5">
      <c r="E541" s="399"/>
    </row>
    <row r="542" spans="5:5">
      <c r="E542" s="399"/>
    </row>
    <row r="543" spans="5:5">
      <c r="E543" s="399"/>
    </row>
    <row r="544" spans="5:5">
      <c r="E544" s="399"/>
    </row>
    <row r="545" spans="5:5">
      <c r="E545" s="399"/>
    </row>
    <row r="546" spans="5:5">
      <c r="E546" s="399"/>
    </row>
    <row r="547" spans="5:5">
      <c r="E547" s="399"/>
    </row>
    <row r="548" spans="5:5">
      <c r="E548" s="399"/>
    </row>
    <row r="549" spans="5:5">
      <c r="E549" s="399"/>
    </row>
    <row r="550" spans="5:5">
      <c r="E550" s="399"/>
    </row>
    <row r="551" spans="5:5">
      <c r="E551" s="399"/>
    </row>
    <row r="552" spans="5:5">
      <c r="E552" s="399"/>
    </row>
    <row r="553" spans="5:5">
      <c r="E553" s="399"/>
    </row>
    <row r="554" spans="5:5">
      <c r="E554" s="399"/>
    </row>
    <row r="555" spans="5:5">
      <c r="E555" s="399"/>
    </row>
    <row r="556" spans="5:5">
      <c r="E556" s="399"/>
    </row>
    <row r="557" spans="5:5">
      <c r="E557" s="399"/>
    </row>
    <row r="558" spans="5:5">
      <c r="E558" s="399"/>
    </row>
    <row r="559" spans="5:5">
      <c r="E559" s="399"/>
    </row>
    <row r="560" spans="5:5">
      <c r="E560" s="399"/>
    </row>
    <row r="561" spans="5:5">
      <c r="E561" s="399"/>
    </row>
    <row r="562" spans="5:5">
      <c r="E562" s="399"/>
    </row>
    <row r="563" spans="5:5">
      <c r="E563" s="399"/>
    </row>
    <row r="564" spans="5:5">
      <c r="E564" s="399"/>
    </row>
    <row r="565" spans="5:5">
      <c r="E565" s="399"/>
    </row>
    <row r="566" spans="5:5">
      <c r="E566" s="399"/>
    </row>
    <row r="567" spans="5:5">
      <c r="E567" s="399"/>
    </row>
    <row r="568" spans="5:5">
      <c r="E568" s="399"/>
    </row>
    <row r="569" spans="5:5">
      <c r="E569" s="399"/>
    </row>
    <row r="570" spans="5:5">
      <c r="E570" s="399"/>
    </row>
    <row r="571" spans="5:5">
      <c r="E571" s="399"/>
    </row>
    <row r="572" spans="5:5">
      <c r="E572" s="399"/>
    </row>
    <row r="573" spans="5:5">
      <c r="E573" s="399"/>
    </row>
    <row r="574" spans="5:5">
      <c r="E574" s="399"/>
    </row>
    <row r="575" spans="5:5">
      <c r="E575" s="399"/>
    </row>
    <row r="576" spans="5:5">
      <c r="E576" s="399"/>
    </row>
    <row r="577" spans="5:5">
      <c r="E577" s="399"/>
    </row>
    <row r="578" spans="5:5">
      <c r="E578" s="399"/>
    </row>
    <row r="579" spans="5:5">
      <c r="E579" s="399"/>
    </row>
    <row r="580" spans="5:5">
      <c r="E580" s="399"/>
    </row>
    <row r="581" spans="5:5">
      <c r="E581" s="399"/>
    </row>
    <row r="582" spans="5:5">
      <c r="E582" s="399"/>
    </row>
    <row r="583" spans="5:5">
      <c r="E583" s="399"/>
    </row>
    <row r="584" spans="5:5">
      <c r="E584" s="399"/>
    </row>
    <row r="585" spans="5:5">
      <c r="E585" s="399"/>
    </row>
    <row r="586" spans="5:5">
      <c r="E586" s="399"/>
    </row>
    <row r="587" spans="5:5">
      <c r="E587" s="399"/>
    </row>
    <row r="588" spans="5:5">
      <c r="E588" s="399"/>
    </row>
    <row r="589" spans="5:5">
      <c r="E589" s="399"/>
    </row>
    <row r="590" spans="5:5">
      <c r="E590" s="399"/>
    </row>
    <row r="591" spans="5:5">
      <c r="E591" s="399"/>
    </row>
    <row r="592" spans="5:5">
      <c r="E592" s="399"/>
    </row>
    <row r="593" spans="5:5">
      <c r="E593" s="399"/>
    </row>
    <row r="594" spans="5:5">
      <c r="E594" s="399"/>
    </row>
    <row r="595" spans="5:5">
      <c r="E595" s="399"/>
    </row>
    <row r="596" spans="5:5">
      <c r="E596" s="399"/>
    </row>
    <row r="597" spans="5:5">
      <c r="E597" s="399"/>
    </row>
    <row r="598" spans="5:5">
      <c r="E598" s="399"/>
    </row>
    <row r="599" spans="5:5">
      <c r="E599" s="399"/>
    </row>
    <row r="600" spans="5:5">
      <c r="E600" s="399"/>
    </row>
    <row r="601" spans="5:5">
      <c r="E601" s="399"/>
    </row>
    <row r="602" spans="5:5">
      <c r="E602" s="399"/>
    </row>
    <row r="603" spans="5:5">
      <c r="E603" s="399"/>
    </row>
    <row r="604" spans="5:5">
      <c r="E604" s="399"/>
    </row>
    <row r="605" spans="5:5">
      <c r="E605" s="399"/>
    </row>
    <row r="606" spans="5:5">
      <c r="E606" s="399"/>
    </row>
    <row r="607" spans="5:5">
      <c r="E607" s="399"/>
    </row>
    <row r="608" spans="5:5">
      <c r="E608" s="399"/>
    </row>
    <row r="609" spans="5:5">
      <c r="E609" s="399"/>
    </row>
    <row r="610" spans="5:5">
      <c r="E610" s="399"/>
    </row>
    <row r="611" spans="5:5">
      <c r="E611" s="399"/>
    </row>
    <row r="612" spans="5:5">
      <c r="E612" s="399"/>
    </row>
    <row r="613" spans="5:5">
      <c r="E613" s="399"/>
    </row>
    <row r="614" spans="5:5">
      <c r="E614" s="399"/>
    </row>
    <row r="615" spans="5:5">
      <c r="E615" s="399"/>
    </row>
    <row r="616" spans="5:5">
      <c r="E616" s="399"/>
    </row>
    <row r="617" spans="5:5">
      <c r="E617" s="399"/>
    </row>
    <row r="618" spans="5:5">
      <c r="E618" s="399"/>
    </row>
    <row r="619" spans="5:5">
      <c r="E619" s="399"/>
    </row>
    <row r="620" spans="5:5">
      <c r="E620" s="399"/>
    </row>
    <row r="621" spans="5:5">
      <c r="E621" s="399"/>
    </row>
    <row r="622" spans="5:5">
      <c r="E622" s="399"/>
    </row>
    <row r="623" spans="5:5">
      <c r="E623" s="399"/>
    </row>
    <row r="624" spans="5:5">
      <c r="E624" s="399"/>
    </row>
    <row r="625" spans="5:5">
      <c r="E625" s="399"/>
    </row>
    <row r="626" spans="5:5">
      <c r="E626" s="399"/>
    </row>
    <row r="627" spans="5:5">
      <c r="E627" s="399"/>
    </row>
    <row r="628" spans="5:5">
      <c r="E628" s="399"/>
    </row>
    <row r="629" spans="5:5">
      <c r="E629" s="399"/>
    </row>
    <row r="630" spans="5:5">
      <c r="E630" s="399"/>
    </row>
    <row r="631" spans="5:5">
      <c r="E631" s="399"/>
    </row>
    <row r="632" spans="5:5">
      <c r="E632" s="399"/>
    </row>
    <row r="633" spans="5:5">
      <c r="E633" s="399"/>
    </row>
    <row r="634" spans="5:5">
      <c r="E634" s="399"/>
    </row>
    <row r="635" spans="5:5">
      <c r="E635" s="399"/>
    </row>
    <row r="636" spans="5:5">
      <c r="E636" s="399"/>
    </row>
    <row r="637" spans="5:5">
      <c r="E637" s="399"/>
    </row>
    <row r="638" spans="5:5">
      <c r="E638" s="399"/>
    </row>
    <row r="639" spans="5:5">
      <c r="E639" s="399"/>
    </row>
    <row r="640" spans="5:5">
      <c r="E640" s="399"/>
    </row>
    <row r="641" spans="5:5">
      <c r="E641" s="399"/>
    </row>
    <row r="642" spans="5:5">
      <c r="E642" s="399"/>
    </row>
    <row r="643" spans="5:5">
      <c r="E643" s="399"/>
    </row>
    <row r="644" spans="5:5">
      <c r="E644" s="399"/>
    </row>
    <row r="645" spans="5:5">
      <c r="E645" s="399"/>
    </row>
    <row r="646" spans="5:5">
      <c r="E646" s="399"/>
    </row>
    <row r="647" spans="5:5">
      <c r="E647" s="399"/>
    </row>
    <row r="648" spans="5:5">
      <c r="E648" s="399"/>
    </row>
    <row r="649" spans="5:5">
      <c r="E649" s="399"/>
    </row>
    <row r="650" spans="5:5">
      <c r="E650" s="399"/>
    </row>
    <row r="651" spans="5:5">
      <c r="E651" s="399"/>
    </row>
    <row r="652" spans="5:5">
      <c r="E652" s="399"/>
    </row>
    <row r="653" spans="5:5">
      <c r="E653" s="399"/>
    </row>
    <row r="654" spans="5:5">
      <c r="E654" s="399"/>
    </row>
    <row r="655" spans="5:5">
      <c r="E655" s="399"/>
    </row>
    <row r="656" spans="5:5">
      <c r="E656" s="399"/>
    </row>
    <row r="657" spans="5:5">
      <c r="E657" s="399"/>
    </row>
    <row r="658" spans="5:5">
      <c r="E658" s="399"/>
    </row>
    <row r="659" spans="5:5">
      <c r="E659" s="399"/>
    </row>
    <row r="660" spans="5:5">
      <c r="E660" s="399"/>
    </row>
    <row r="661" spans="5:5">
      <c r="E661" s="399"/>
    </row>
    <row r="662" spans="5:5">
      <c r="E662" s="399"/>
    </row>
    <row r="663" spans="5:5">
      <c r="E663" s="399"/>
    </row>
    <row r="664" spans="5:5">
      <c r="E664" s="399"/>
    </row>
    <row r="665" spans="5:5">
      <c r="E665" s="399"/>
    </row>
    <row r="666" spans="5:5">
      <c r="E666" s="399"/>
    </row>
    <row r="667" spans="5:5">
      <c r="E667" s="399"/>
    </row>
    <row r="668" spans="5:5">
      <c r="E668" s="399"/>
    </row>
    <row r="669" spans="5:5">
      <c r="E669" s="399"/>
    </row>
    <row r="670" spans="5:5">
      <c r="E670" s="399"/>
    </row>
    <row r="671" spans="5:5">
      <c r="E671" s="399"/>
    </row>
    <row r="672" spans="5:5">
      <c r="E672" s="399"/>
    </row>
    <row r="673" spans="5:5">
      <c r="E673" s="399"/>
    </row>
    <row r="674" spans="5:5">
      <c r="E674" s="399"/>
    </row>
    <row r="675" spans="5:5">
      <c r="E675" s="399"/>
    </row>
    <row r="676" spans="5:5">
      <c r="E676" s="399"/>
    </row>
    <row r="677" spans="5:5">
      <c r="E677" s="399"/>
    </row>
    <row r="678" spans="5:5">
      <c r="E678" s="399"/>
    </row>
    <row r="679" spans="5:5">
      <c r="E679" s="399"/>
    </row>
    <row r="680" spans="5:5">
      <c r="E680" s="399"/>
    </row>
    <row r="681" spans="5:5">
      <c r="E681" s="399"/>
    </row>
    <row r="682" spans="5:5">
      <c r="E682" s="399"/>
    </row>
    <row r="683" spans="5:5">
      <c r="E683" s="399"/>
    </row>
    <row r="684" spans="5:5">
      <c r="E684" s="399"/>
    </row>
    <row r="685" spans="5:5">
      <c r="E685" s="399"/>
    </row>
    <row r="686" spans="5:5">
      <c r="E686" s="399"/>
    </row>
    <row r="687" spans="5:5">
      <c r="E687" s="399"/>
    </row>
    <row r="688" spans="5:5">
      <c r="E688" s="399"/>
    </row>
    <row r="689" spans="5:5">
      <c r="E689" s="399"/>
    </row>
    <row r="690" spans="5:5">
      <c r="E690" s="399"/>
    </row>
    <row r="691" spans="5:5">
      <c r="E691" s="399"/>
    </row>
    <row r="692" spans="5:5">
      <c r="E692" s="399"/>
    </row>
    <row r="693" spans="5:5">
      <c r="E693" s="399"/>
    </row>
    <row r="694" spans="5:5">
      <c r="E694" s="399"/>
    </row>
    <row r="695" spans="5:5">
      <c r="E695" s="399"/>
    </row>
    <row r="696" spans="5:5">
      <c r="E696" s="399"/>
    </row>
    <row r="697" spans="5:5">
      <c r="E697" s="399"/>
    </row>
    <row r="698" spans="5:5">
      <c r="E698" s="399"/>
    </row>
    <row r="699" spans="5:5">
      <c r="E699" s="399"/>
    </row>
    <row r="700" spans="5:5">
      <c r="E700" s="399"/>
    </row>
    <row r="701" spans="5:5">
      <c r="E701" s="399"/>
    </row>
    <row r="702" spans="5:5">
      <c r="E702" s="399"/>
    </row>
    <row r="703" spans="5:5">
      <c r="E703" s="399"/>
    </row>
    <row r="704" spans="5:5">
      <c r="E704" s="399"/>
    </row>
    <row r="705" spans="5:5">
      <c r="E705" s="399"/>
    </row>
    <row r="706" spans="5:5">
      <c r="E706" s="399"/>
    </row>
    <row r="707" spans="5:5">
      <c r="E707" s="399"/>
    </row>
    <row r="708" spans="5:5">
      <c r="E708" s="399"/>
    </row>
    <row r="709" spans="5:5">
      <c r="E709" s="399"/>
    </row>
    <row r="710" spans="5:5">
      <c r="E710" s="399"/>
    </row>
    <row r="711" spans="5:5">
      <c r="E711" s="399"/>
    </row>
    <row r="712" spans="5:5">
      <c r="E712" s="399"/>
    </row>
    <row r="713" spans="5:5">
      <c r="E713" s="399"/>
    </row>
    <row r="714" spans="5:5">
      <c r="E714" s="399"/>
    </row>
    <row r="715" spans="5:5">
      <c r="E715" s="399"/>
    </row>
    <row r="716" spans="5:5">
      <c r="E716" s="399"/>
    </row>
    <row r="717" spans="5:5">
      <c r="E717" s="399"/>
    </row>
    <row r="718" spans="5:5">
      <c r="E718" s="399"/>
    </row>
    <row r="719" spans="5:5">
      <c r="E719" s="399"/>
    </row>
    <row r="720" spans="5:5">
      <c r="E720" s="399"/>
    </row>
    <row r="721" spans="5:5">
      <c r="E721" s="399"/>
    </row>
    <row r="722" spans="5:5">
      <c r="E722" s="399"/>
    </row>
    <row r="723" spans="5:5">
      <c r="E723" s="399"/>
    </row>
    <row r="724" spans="5:5">
      <c r="E724" s="399"/>
    </row>
    <row r="725" spans="5:5">
      <c r="E725" s="399"/>
    </row>
    <row r="726" spans="5:5">
      <c r="E726" s="399"/>
    </row>
    <row r="727" spans="5:5">
      <c r="E727" s="399"/>
    </row>
    <row r="728" spans="5:5">
      <c r="E728" s="399"/>
    </row>
    <row r="729" spans="5:5">
      <c r="E729" s="399"/>
    </row>
    <row r="730" spans="5:5">
      <c r="E730" s="399"/>
    </row>
    <row r="731" spans="5:5">
      <c r="E731" s="399"/>
    </row>
    <row r="732" spans="5:5">
      <c r="E732" s="399"/>
    </row>
    <row r="733" spans="5:5">
      <c r="E733" s="399"/>
    </row>
    <row r="734" spans="5:5">
      <c r="E734" s="399"/>
    </row>
    <row r="735" spans="5:5">
      <c r="E735" s="399"/>
    </row>
    <row r="736" spans="5:5">
      <c r="E736" s="399"/>
    </row>
    <row r="737" spans="5:5">
      <c r="E737" s="399"/>
    </row>
    <row r="738" spans="5:5">
      <c r="E738" s="399"/>
    </row>
    <row r="739" spans="5:5">
      <c r="E739" s="399"/>
    </row>
    <row r="740" spans="5:5">
      <c r="E740" s="399"/>
    </row>
    <row r="741" spans="5:5">
      <c r="E741" s="399"/>
    </row>
    <row r="742" spans="5:5">
      <c r="E742" s="399"/>
    </row>
    <row r="743" spans="5:5">
      <c r="E743" s="399"/>
    </row>
    <row r="744" spans="5:5">
      <c r="E744" s="399"/>
    </row>
    <row r="745" spans="5:5">
      <c r="E745" s="399"/>
    </row>
    <row r="746" spans="5:5">
      <c r="E746" s="399"/>
    </row>
    <row r="747" spans="5:5">
      <c r="E747" s="399"/>
    </row>
    <row r="748" spans="5:5">
      <c r="E748" s="399"/>
    </row>
    <row r="749" spans="5:5">
      <c r="E749" s="399"/>
    </row>
    <row r="750" spans="5:5">
      <c r="E750" s="399"/>
    </row>
    <row r="751" spans="5:5">
      <c r="E751" s="399"/>
    </row>
    <row r="752" spans="5:5">
      <c r="E752" s="399"/>
    </row>
    <row r="753" spans="5:5">
      <c r="E753" s="399"/>
    </row>
    <row r="754" spans="5:5">
      <c r="E754" s="399"/>
    </row>
    <row r="755" spans="5:5">
      <c r="E755" s="399"/>
    </row>
    <row r="756" spans="5:5">
      <c r="E756" s="399"/>
    </row>
    <row r="757" spans="5:5">
      <c r="E757" s="399"/>
    </row>
    <row r="758" spans="5:5">
      <c r="E758" s="399"/>
    </row>
    <row r="759" spans="5:5">
      <c r="E759" s="399"/>
    </row>
    <row r="760" spans="5:5">
      <c r="E760" s="399"/>
    </row>
    <row r="761" spans="5:5">
      <c r="E761" s="399"/>
    </row>
    <row r="762" spans="5:5">
      <c r="E762" s="399"/>
    </row>
    <row r="763" spans="5:5">
      <c r="E763" s="399"/>
    </row>
    <row r="764" spans="5:5">
      <c r="E764" s="399"/>
    </row>
    <row r="765" spans="5:5">
      <c r="E765" s="399"/>
    </row>
    <row r="766" spans="5:5">
      <c r="E766" s="399"/>
    </row>
    <row r="767" spans="5:5">
      <c r="E767" s="399"/>
    </row>
    <row r="768" spans="5:5">
      <c r="E768" s="399"/>
    </row>
    <row r="769" spans="5:5">
      <c r="E769" s="399"/>
    </row>
    <row r="770" spans="5:5">
      <c r="E770" s="399"/>
    </row>
    <row r="771" spans="5:5">
      <c r="E771" s="399"/>
    </row>
    <row r="772" spans="5:5">
      <c r="E772" s="399"/>
    </row>
    <row r="773" spans="5:5">
      <c r="E773" s="399"/>
    </row>
    <row r="774" spans="5:5">
      <c r="E774" s="399"/>
    </row>
    <row r="775" spans="5:5">
      <c r="E775" s="399"/>
    </row>
    <row r="776" spans="5:5">
      <c r="E776" s="399"/>
    </row>
    <row r="777" spans="5:5">
      <c r="E777" s="399"/>
    </row>
    <row r="778" spans="5:5">
      <c r="E778" s="399"/>
    </row>
    <row r="779" spans="5:5">
      <c r="E779" s="399"/>
    </row>
    <row r="780" spans="5:5">
      <c r="E780" s="399"/>
    </row>
    <row r="781" spans="5:5">
      <c r="E781" s="399"/>
    </row>
    <row r="782" spans="5:5">
      <c r="E782" s="399"/>
    </row>
    <row r="783" spans="5:5">
      <c r="E783" s="399"/>
    </row>
    <row r="784" spans="5:5">
      <c r="E784" s="399"/>
    </row>
    <row r="785" spans="5:5">
      <c r="E785" s="399"/>
    </row>
    <row r="786" spans="5:5">
      <c r="E786" s="399"/>
    </row>
    <row r="787" spans="5:5">
      <c r="E787" s="399"/>
    </row>
    <row r="788" spans="5:5">
      <c r="E788" s="399"/>
    </row>
    <row r="789" spans="5:5">
      <c r="E789" s="399"/>
    </row>
    <row r="790" spans="5:5">
      <c r="E790" s="399"/>
    </row>
    <row r="791" spans="5:5">
      <c r="E791" s="399"/>
    </row>
    <row r="792" spans="5:5">
      <c r="E792" s="399"/>
    </row>
    <row r="793" spans="5:5">
      <c r="E793" s="399"/>
    </row>
    <row r="794" spans="5:5">
      <c r="E794" s="399"/>
    </row>
    <row r="795" spans="5:5">
      <c r="E795" s="399"/>
    </row>
    <row r="796" spans="5:5">
      <c r="E796" s="399"/>
    </row>
    <row r="797" spans="5:5">
      <c r="E797" s="399"/>
    </row>
    <row r="798" spans="5:5">
      <c r="E798" s="399"/>
    </row>
    <row r="799" spans="5:5">
      <c r="E799" s="399"/>
    </row>
    <row r="800" spans="5:5">
      <c r="E800" s="399"/>
    </row>
    <row r="801" spans="5:5">
      <c r="E801" s="399"/>
    </row>
    <row r="802" spans="5:5">
      <c r="E802" s="399"/>
    </row>
    <row r="803" spans="5:5">
      <c r="E803" s="399"/>
    </row>
    <row r="804" spans="5:5">
      <c r="E804" s="399"/>
    </row>
    <row r="805" spans="5:5">
      <c r="E805" s="399"/>
    </row>
    <row r="806" spans="5:5">
      <c r="E806" s="399"/>
    </row>
    <row r="807" spans="5:5">
      <c r="E807" s="399"/>
    </row>
    <row r="808" spans="5:5">
      <c r="E808" s="399"/>
    </row>
    <row r="809" spans="5:5">
      <c r="E809" s="399"/>
    </row>
    <row r="810" spans="5:5">
      <c r="E810" s="399"/>
    </row>
    <row r="811" spans="5:5">
      <c r="E811" s="399"/>
    </row>
    <row r="812" spans="5:5">
      <c r="E812" s="399"/>
    </row>
    <row r="813" spans="5:5">
      <c r="E813" s="399"/>
    </row>
    <row r="814" spans="5:5">
      <c r="E814" s="399"/>
    </row>
    <row r="815" spans="5:5">
      <c r="E815" s="399"/>
    </row>
    <row r="816" spans="5:5">
      <c r="E816" s="399"/>
    </row>
    <row r="817" spans="5:5">
      <c r="E817" s="399"/>
    </row>
    <row r="818" spans="5:5">
      <c r="E818" s="399"/>
    </row>
    <row r="819" spans="5:5">
      <c r="E819" s="399"/>
    </row>
    <row r="820" spans="5:5">
      <c r="E820" s="399"/>
    </row>
    <row r="821" spans="5:5">
      <c r="E821" s="399"/>
    </row>
    <row r="822" spans="5:5">
      <c r="E822" s="399"/>
    </row>
    <row r="823" spans="5:5">
      <c r="E823" s="399"/>
    </row>
    <row r="824" spans="5:5">
      <c r="E824" s="399"/>
    </row>
    <row r="825" spans="5:5">
      <c r="E825" s="399"/>
    </row>
    <row r="826" spans="5:5">
      <c r="E826" s="399"/>
    </row>
    <row r="827" spans="5:5">
      <c r="E827" s="399"/>
    </row>
    <row r="828" spans="5:5">
      <c r="E828" s="399"/>
    </row>
    <row r="829" spans="5:5">
      <c r="E829" s="399"/>
    </row>
    <row r="830" spans="5:5">
      <c r="E830" s="399"/>
    </row>
    <row r="831" spans="5:5">
      <c r="E831" s="399"/>
    </row>
    <row r="832" spans="5:5">
      <c r="E832" s="399"/>
    </row>
    <row r="833" spans="5:5">
      <c r="E833" s="399"/>
    </row>
    <row r="834" spans="5:5">
      <c r="E834" s="399"/>
    </row>
    <row r="835" spans="5:5">
      <c r="E835" s="399"/>
    </row>
    <row r="836" spans="5:5">
      <c r="E836" s="399"/>
    </row>
    <row r="837" spans="5:5">
      <c r="E837" s="399"/>
    </row>
    <row r="838" spans="5:5">
      <c r="E838" s="399"/>
    </row>
    <row r="839" spans="5:5">
      <c r="E839" s="399"/>
    </row>
    <row r="840" spans="5:5">
      <c r="E840" s="399"/>
    </row>
    <row r="841" spans="5:5">
      <c r="E841" s="399"/>
    </row>
    <row r="842" spans="5:5">
      <c r="E842" s="399"/>
    </row>
    <row r="843" spans="5:5">
      <c r="E843" s="399"/>
    </row>
    <row r="844" spans="5:5">
      <c r="E844" s="399"/>
    </row>
    <row r="845" spans="5:5">
      <c r="E845" s="399"/>
    </row>
    <row r="846" spans="5:5">
      <c r="E846" s="399"/>
    </row>
    <row r="847" spans="5:5">
      <c r="E847" s="399"/>
    </row>
    <row r="848" spans="5:5">
      <c r="E848" s="399"/>
    </row>
    <row r="849" spans="5:5">
      <c r="E849" s="399"/>
    </row>
    <row r="850" spans="5:5">
      <c r="E850" s="399"/>
    </row>
    <row r="851" spans="5:5">
      <c r="E851" s="399"/>
    </row>
    <row r="852" spans="5:5">
      <c r="E852" s="399"/>
    </row>
    <row r="853" spans="5:5">
      <c r="E853" s="399"/>
    </row>
    <row r="854" spans="5:5">
      <c r="E854" s="399"/>
    </row>
    <row r="855" spans="5:5">
      <c r="E855" s="399"/>
    </row>
    <row r="856" spans="5:5">
      <c r="E856" s="399"/>
    </row>
    <row r="857" spans="5:5">
      <c r="E857" s="399"/>
    </row>
    <row r="858" spans="5:5">
      <c r="E858" s="399"/>
    </row>
    <row r="859" spans="5:5">
      <c r="E859" s="399"/>
    </row>
    <row r="860" spans="5:5">
      <c r="E860" s="399"/>
    </row>
    <row r="861" spans="5:5">
      <c r="E861" s="399"/>
    </row>
    <row r="862" spans="5:5">
      <c r="E862" s="399"/>
    </row>
    <row r="863" spans="5:5">
      <c r="E863" s="399"/>
    </row>
    <row r="864" spans="5:5">
      <c r="E864" s="399"/>
    </row>
    <row r="865" spans="5:5">
      <c r="E865" s="399"/>
    </row>
    <row r="866" spans="5:5">
      <c r="E866" s="399"/>
    </row>
    <row r="867" spans="5:5">
      <c r="E867" s="399"/>
    </row>
    <row r="868" spans="5:5">
      <c r="E868" s="399"/>
    </row>
    <row r="869" spans="5:5">
      <c r="E869" s="399"/>
    </row>
    <row r="870" spans="5:5">
      <c r="E870" s="399"/>
    </row>
    <row r="871" spans="5:5">
      <c r="E871" s="399"/>
    </row>
    <row r="872" spans="5:5">
      <c r="E872" s="399"/>
    </row>
    <row r="873" spans="5:5">
      <c r="E873" s="399"/>
    </row>
    <row r="874" spans="5:5">
      <c r="E874" s="399"/>
    </row>
    <row r="875" spans="5:5">
      <c r="E875" s="399"/>
    </row>
    <row r="876" spans="5:5">
      <c r="E876" s="399"/>
    </row>
    <row r="877" spans="5:5">
      <c r="E877" s="399"/>
    </row>
    <row r="878" spans="5:5">
      <c r="E878" s="399"/>
    </row>
    <row r="879" spans="5:5">
      <c r="E879" s="399"/>
    </row>
    <row r="880" spans="5:5">
      <c r="E880" s="399"/>
    </row>
    <row r="881" spans="5:5">
      <c r="E881" s="399"/>
    </row>
    <row r="882" spans="5:5">
      <c r="E882" s="399"/>
    </row>
    <row r="883" spans="5:5">
      <c r="E883" s="399"/>
    </row>
    <row r="884" spans="5:5">
      <c r="E884" s="399"/>
    </row>
    <row r="885" spans="5:5">
      <c r="E885" s="399"/>
    </row>
    <row r="886" spans="5:5">
      <c r="E886" s="399"/>
    </row>
    <row r="887" spans="5:5">
      <c r="E887" s="399"/>
    </row>
    <row r="888" spans="5:5">
      <c r="E888" s="399"/>
    </row>
    <row r="889" spans="5:5">
      <c r="E889" s="399"/>
    </row>
    <row r="890" spans="5:5">
      <c r="E890" s="399"/>
    </row>
    <row r="891" spans="5:5">
      <c r="E891" s="399"/>
    </row>
    <row r="892" spans="5:5">
      <c r="E892" s="399"/>
    </row>
    <row r="893" spans="5:5">
      <c r="E893" s="399"/>
    </row>
    <row r="894" spans="5:5">
      <c r="E894" s="399"/>
    </row>
    <row r="895" spans="5:5">
      <c r="E895" s="399"/>
    </row>
    <row r="896" spans="5:5">
      <c r="E896" s="399"/>
    </row>
    <row r="897" spans="5:5">
      <c r="E897" s="399"/>
    </row>
    <row r="898" spans="5:5">
      <c r="E898" s="399"/>
    </row>
    <row r="899" spans="5:5">
      <c r="E899" s="399"/>
    </row>
    <row r="900" spans="5:5">
      <c r="E900" s="399"/>
    </row>
    <row r="901" spans="5:5">
      <c r="E901" s="399"/>
    </row>
    <row r="902" spans="5:5">
      <c r="E902" s="399"/>
    </row>
    <row r="903" spans="5:5">
      <c r="E903" s="399"/>
    </row>
    <row r="904" spans="5:5">
      <c r="E904" s="399"/>
    </row>
    <row r="905" spans="5:5">
      <c r="E905" s="399"/>
    </row>
    <row r="906" spans="5:5">
      <c r="E906" s="399"/>
    </row>
    <row r="907" spans="5:5">
      <c r="E907" s="399"/>
    </row>
    <row r="908" spans="5:5">
      <c r="E908" s="399"/>
    </row>
    <row r="909" spans="5:5">
      <c r="E909" s="399"/>
    </row>
    <row r="910" spans="5:5">
      <c r="E910" s="399"/>
    </row>
    <row r="911" spans="5:5">
      <c r="E911" s="399"/>
    </row>
    <row r="912" spans="5:5">
      <c r="E912" s="399"/>
    </row>
    <row r="913" spans="5:5">
      <c r="E913" s="399"/>
    </row>
    <row r="914" spans="5:5">
      <c r="E914" s="399"/>
    </row>
    <row r="915" spans="5:5">
      <c r="E915" s="399"/>
    </row>
    <row r="916" spans="5:5">
      <c r="E916" s="399"/>
    </row>
    <row r="917" spans="5:5">
      <c r="E917" s="399"/>
    </row>
    <row r="918" spans="5:5">
      <c r="E918" s="399"/>
    </row>
    <row r="919" spans="5:5">
      <c r="E919" s="399"/>
    </row>
    <row r="920" spans="5:5">
      <c r="E920" s="399"/>
    </row>
    <row r="921" spans="5:5">
      <c r="E921" s="399"/>
    </row>
    <row r="922" spans="5:5">
      <c r="E922" s="399"/>
    </row>
    <row r="923" spans="5:5">
      <c r="E923" s="399"/>
    </row>
    <row r="924" spans="5:5">
      <c r="E924" s="399"/>
    </row>
    <row r="925" spans="5:5">
      <c r="E925" s="399"/>
    </row>
    <row r="926" spans="5:5">
      <c r="E926" s="399"/>
    </row>
    <row r="927" spans="5:5">
      <c r="E927" s="399"/>
    </row>
    <row r="928" spans="5:5">
      <c r="E928" s="399"/>
    </row>
    <row r="929" spans="5:5">
      <c r="E929" s="399"/>
    </row>
    <row r="930" spans="5:5">
      <c r="E930" s="399"/>
    </row>
    <row r="931" spans="5:5">
      <c r="E931" s="399"/>
    </row>
    <row r="932" spans="5:5">
      <c r="E932" s="399"/>
    </row>
    <row r="933" spans="5:5">
      <c r="E933" s="399"/>
    </row>
    <row r="934" spans="5:5">
      <c r="E934" s="399"/>
    </row>
    <row r="935" spans="5:5">
      <c r="E935" s="399"/>
    </row>
    <row r="936" spans="5:5">
      <c r="E936" s="399"/>
    </row>
    <row r="937" spans="5:5">
      <c r="E937" s="399"/>
    </row>
    <row r="938" spans="5:5">
      <c r="E938" s="399"/>
    </row>
    <row r="939" spans="5:5">
      <c r="E939" s="399"/>
    </row>
    <row r="940" spans="5:5">
      <c r="E940" s="399"/>
    </row>
    <row r="941" spans="5:5">
      <c r="E941" s="399"/>
    </row>
    <row r="942" spans="5:5">
      <c r="E942" s="399"/>
    </row>
    <row r="943" spans="5:5">
      <c r="E943" s="399"/>
    </row>
    <row r="944" spans="5:5">
      <c r="E944" s="399"/>
    </row>
    <row r="945" spans="5:5">
      <c r="E945" s="399"/>
    </row>
  </sheetData>
  <autoFilter ref="A1:N1">
    <sortState ref="A2:N12">
      <sortCondition ref="A1"/>
    </sortState>
  </autoFilter>
  <mergeCells count="2">
    <mergeCell ref="B12:E12"/>
    <mergeCell ref="B13:E13"/>
  </mergeCells>
  <phoneticPr fontId="4" type="noConversion"/>
  <conditionalFormatting sqref="N2:N4 N11 N6:N9">
    <cfRule type="expression" dxfId="144" priority="547">
      <formula>(COUNTIF($N2,"中醫婦科臨床教師會議")&gt;0)</formula>
    </cfRule>
  </conditionalFormatting>
  <conditionalFormatting sqref="N2:N4 N11 N6:N9">
    <cfRule type="expression" dxfId="143" priority="548">
      <formula>(COUNTIF($L2,"行政會議")&gt;0)</formula>
    </cfRule>
  </conditionalFormatting>
  <conditionalFormatting sqref="J2:K4 F9:H9 F11:H11 J8:K8">
    <cfRule type="expression" dxfId="142" priority="328">
      <formula>(COUNTIF($J2,"中醫婦科臨床教師會議")&gt;0)</formula>
    </cfRule>
  </conditionalFormatting>
  <conditionalFormatting sqref="J2:K4 B2:B4 F9:H9 F11:H11 B6:B8 J6:K8">
    <cfRule type="expression" dxfId="141" priority="329">
      <formula>(COUNTIF($H2,"行政會議")&gt;0)</formula>
    </cfRule>
  </conditionalFormatting>
  <conditionalFormatting sqref="B2:B4 F9:H9 F11:H11">
    <cfRule type="expression" dxfId="140" priority="207">
      <formula>(COUNTIF(#REF!,"中醫婦科臨床教師會議")&gt;0)</formula>
    </cfRule>
  </conditionalFormatting>
  <conditionalFormatting sqref="A5">
    <cfRule type="expression" dxfId="139" priority="152">
      <formula>OR(AND(YEAR(A5)=YEAR(TODAY()), MONTH(A5)+1=MONTH(TODAY())), AND(YEAR(A5)+1=YEAR(TODAY()), MONTH(A5)=12, MONTH(TODAY())=1))</formula>
    </cfRule>
  </conditionalFormatting>
  <conditionalFormatting sqref="A5">
    <cfRule type="expression" dxfId="138" priority="153">
      <formula>AND(A5&lt;TODAY(), TODAY()-A5&gt;=WEEKDAY(TODAY()), TODAY()-A5&lt;WEEKDAY(TODAY())+7)</formula>
    </cfRule>
  </conditionalFormatting>
  <conditionalFormatting sqref="F5:H5">
    <cfRule type="expression" dxfId="137" priority="154">
      <formula>(COUNTIF($J5,"中醫婦科臨床教師會議")&gt;0)</formula>
    </cfRule>
  </conditionalFormatting>
  <conditionalFormatting sqref="F5:H5">
    <cfRule type="expression" dxfId="136" priority="155">
      <formula>(COUNTIF($H5,"行政會議")&gt;0)</formula>
    </cfRule>
  </conditionalFormatting>
  <conditionalFormatting sqref="F5:H5 J5:K5">
    <cfRule type="expression" dxfId="135" priority="156">
      <formula>(COUNTIF(#REF!,"中醫婦科臨床教師會議")&gt;0)</formula>
    </cfRule>
  </conditionalFormatting>
  <conditionalFormatting sqref="A5">
    <cfRule type="expression" dxfId="134" priority="158">
      <formula>(COUNTIF($I5,"中醫婦科臨床教師會議")&gt;0)</formula>
    </cfRule>
  </conditionalFormatting>
  <conditionalFormatting sqref="A5">
    <cfRule type="expression" dxfId="133" priority="159">
      <formula>(COUNTIF($G5,"行政會議")&gt;0)</formula>
    </cfRule>
  </conditionalFormatting>
  <conditionalFormatting sqref="N5">
    <cfRule type="expression" dxfId="132" priority="148">
      <formula>(COUNTIF($N5,"中醫婦科臨床教師會議")&gt;0)</formula>
    </cfRule>
  </conditionalFormatting>
  <conditionalFormatting sqref="N5">
    <cfRule type="expression" dxfId="131" priority="149">
      <formula>(COUNTIF($L5,"行政會議")&gt;0)</formula>
    </cfRule>
  </conditionalFormatting>
  <conditionalFormatting sqref="J9:K9 J11">
    <cfRule type="expression" dxfId="130" priority="106">
      <formula>(COUNTIF(#REF!,"中醫婦科臨床教師會議")&gt;0)</formula>
    </cfRule>
  </conditionalFormatting>
  <conditionalFormatting sqref="I4">
    <cfRule type="expression" dxfId="129" priority="42">
      <formula>(COUNTIF($H4,"行政會議")&gt;0)</formula>
    </cfRule>
  </conditionalFormatting>
  <conditionalFormatting sqref="I4">
    <cfRule type="expression" dxfId="128" priority="40">
      <formula>(COUNTIF(#REF!,"中醫婦科臨床教師會議")&gt;0)</formula>
    </cfRule>
  </conditionalFormatting>
  <conditionalFormatting sqref="I4">
    <cfRule type="expression" dxfId="127" priority="41">
      <formula>(COUNTIF(#REF!,"中醫婦科臨床教師會議")&gt;0)</formula>
    </cfRule>
  </conditionalFormatting>
  <conditionalFormatting sqref="J9:K9 J11">
    <cfRule type="expression" dxfId="126" priority="1677">
      <formula>(COUNTIF(#REF!,"行政會議")&gt;0)</formula>
    </cfRule>
  </conditionalFormatting>
  <conditionalFormatting sqref="J5:K5">
    <cfRule type="expression" dxfId="125" priority="1680">
      <formula>(COUNTIF(#REF!,"行政會議")&gt;0)</formula>
    </cfRule>
  </conditionalFormatting>
  <conditionalFormatting sqref="B8">
    <cfRule type="expression" dxfId="124" priority="21">
      <formula>(COUNTIF(#REF!,"中醫婦科臨床教師會議")&gt;0)</formula>
    </cfRule>
  </conditionalFormatting>
  <conditionalFormatting sqref="K11">
    <cfRule type="expression" dxfId="123" priority="13">
      <formula>(COUNTIF($J11,"中醫婦科臨床教師會議")&gt;0)</formula>
    </cfRule>
  </conditionalFormatting>
  <conditionalFormatting sqref="K11">
    <cfRule type="expression" dxfId="122" priority="14">
      <formula>(COUNTIF($H11,"行政會議")&gt;0)</formula>
    </cfRule>
  </conditionalFormatting>
  <conditionalFormatting sqref="N10">
    <cfRule type="expression" dxfId="121" priority="11">
      <formula>(COUNTIF($N10,"中醫婦科臨床教師會議")&gt;0)</formula>
    </cfRule>
  </conditionalFormatting>
  <conditionalFormatting sqref="N10">
    <cfRule type="expression" dxfId="120" priority="12">
      <formula>(COUNTIF($L10,"行政會議")&gt;0)</formula>
    </cfRule>
  </conditionalFormatting>
  <conditionalFormatting sqref="J10:K10">
    <cfRule type="expression" dxfId="119" priority="9">
      <formula>(COUNTIF($J10,"中醫婦科臨床教師會議")&gt;0)</formula>
    </cfRule>
  </conditionalFormatting>
  <conditionalFormatting sqref="J10:K10">
    <cfRule type="expression" dxfId="118" priority="10">
      <formula>(COUNTIF($H10,"行政會議")&gt;0)</formula>
    </cfRule>
  </conditionalFormatting>
  <conditionalFormatting sqref="J6:K7">
    <cfRule type="expression" dxfId="117" priority="2">
      <formula>(COUNTIF($J6,"中醫婦科臨床教師會議")&gt;0)</formula>
    </cfRule>
  </conditionalFormatting>
  <conditionalFormatting sqref="B6:B7">
    <cfRule type="expression" dxfId="116" priority="1">
      <formula>(COUNTIF(#REF!,"中醫婦科臨床教師會議")&gt;0)</formula>
    </cfRule>
  </conditionalFormatting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opLeftCell="B1" zoomScale="75" zoomScaleNormal="75" workbookViewId="0">
      <selection activeCell="J17" sqref="J17"/>
    </sheetView>
  </sheetViews>
  <sheetFormatPr defaultColWidth="11.125" defaultRowHeight="18.75"/>
  <cols>
    <col min="1" max="1" width="17.875" style="378" bestFit="1" customWidth="1"/>
    <col min="2" max="2" width="18" style="378" bestFit="1" customWidth="1"/>
    <col min="3" max="3" width="17" style="378" bestFit="1" customWidth="1"/>
    <col min="4" max="4" width="17.125" style="378" bestFit="1" customWidth="1"/>
    <col min="5" max="5" width="11.375" style="378" bestFit="1" customWidth="1"/>
    <col min="6" max="8" width="16" style="378" bestFit="1" customWidth="1"/>
    <col min="9" max="9" width="46.125" style="378" bestFit="1" customWidth="1"/>
    <col min="10" max="10" width="36.625" style="378" customWidth="1"/>
    <col min="11" max="11" width="25.625" style="378" customWidth="1"/>
    <col min="12" max="12" width="34.625" style="378" bestFit="1" customWidth="1"/>
    <col min="13" max="13" width="18.5" style="378" bestFit="1" customWidth="1"/>
    <col min="14" max="14" width="16" style="378" bestFit="1" customWidth="1"/>
    <col min="15" max="26" width="8.625" style="378" customWidth="1"/>
    <col min="27" max="16384" width="11.125" style="378"/>
  </cols>
  <sheetData>
    <row r="1" spans="1:14">
      <c r="A1" s="409" t="s">
        <v>0</v>
      </c>
      <c r="B1" s="410" t="s">
        <v>1</v>
      </c>
      <c r="C1" s="410" t="s">
        <v>2</v>
      </c>
      <c r="D1" s="410" t="s">
        <v>3</v>
      </c>
      <c r="E1" s="411" t="s">
        <v>79</v>
      </c>
      <c r="F1" s="410" t="s">
        <v>5</v>
      </c>
      <c r="G1" s="410" t="s">
        <v>6</v>
      </c>
      <c r="H1" s="412" t="s">
        <v>7</v>
      </c>
      <c r="I1" s="412" t="s">
        <v>119</v>
      </c>
      <c r="J1" s="411" t="s">
        <v>9</v>
      </c>
      <c r="K1" s="411" t="s">
        <v>10</v>
      </c>
      <c r="L1" s="411" t="s">
        <v>11</v>
      </c>
      <c r="M1" s="411" t="s">
        <v>12</v>
      </c>
      <c r="N1" s="411" t="s">
        <v>13</v>
      </c>
    </row>
    <row r="2" spans="1:14">
      <c r="A2" s="36">
        <v>45078</v>
      </c>
      <c r="B2" s="37">
        <v>0.5625</v>
      </c>
      <c r="C2" s="38">
        <f>A2</f>
        <v>45078</v>
      </c>
      <c r="D2" s="37">
        <v>0.6875</v>
      </c>
      <c r="E2" s="87">
        <f>C2</f>
        <v>45078</v>
      </c>
      <c r="F2" s="40" t="s">
        <v>24</v>
      </c>
      <c r="G2" s="40" t="s">
        <v>25</v>
      </c>
      <c r="H2" s="40" t="s">
        <v>69</v>
      </c>
      <c r="I2" s="40" t="s">
        <v>219</v>
      </c>
      <c r="J2" s="40" t="s">
        <v>221</v>
      </c>
      <c r="K2" s="40" t="s">
        <v>221</v>
      </c>
      <c r="L2" s="39" t="s">
        <v>99</v>
      </c>
      <c r="M2" s="40" t="s">
        <v>64</v>
      </c>
      <c r="N2" s="40">
        <v>50</v>
      </c>
    </row>
    <row r="3" spans="1:14" ht="37.5">
      <c r="A3" s="36">
        <v>45079</v>
      </c>
      <c r="B3" s="37">
        <v>0.33333333333333331</v>
      </c>
      <c r="C3" s="38">
        <f>A3</f>
        <v>45079</v>
      </c>
      <c r="D3" s="37">
        <v>0.625</v>
      </c>
      <c r="E3" s="87">
        <f>C3</f>
        <v>45079</v>
      </c>
      <c r="F3" s="40" t="s">
        <v>24</v>
      </c>
      <c r="G3" s="40" t="s">
        <v>25</v>
      </c>
      <c r="H3" s="40" t="s">
        <v>69</v>
      </c>
      <c r="I3" s="40" t="s">
        <v>220</v>
      </c>
      <c r="J3" s="371" t="s">
        <v>222</v>
      </c>
      <c r="K3" s="371" t="s">
        <v>222</v>
      </c>
      <c r="L3" s="39" t="s">
        <v>99</v>
      </c>
      <c r="M3" s="40" t="s">
        <v>64</v>
      </c>
      <c r="N3" s="40">
        <v>50</v>
      </c>
    </row>
    <row r="4" spans="1:14">
      <c r="A4" s="36">
        <v>45086</v>
      </c>
      <c r="B4" s="37">
        <v>0.3125</v>
      </c>
      <c r="C4" s="38">
        <f t="shared" ref="C4:C5" si="0">A4</f>
        <v>45086</v>
      </c>
      <c r="D4" s="37">
        <v>0.35416666666666669</v>
      </c>
      <c r="E4" s="87">
        <f t="shared" ref="E4:E6" si="1">C4</f>
        <v>45086</v>
      </c>
      <c r="F4" s="40" t="s">
        <v>24</v>
      </c>
      <c r="G4" s="40" t="s">
        <v>25</v>
      </c>
      <c r="H4" s="40" t="s">
        <v>69</v>
      </c>
      <c r="I4" s="40" t="s">
        <v>70</v>
      </c>
      <c r="J4" s="40" t="s">
        <v>71</v>
      </c>
      <c r="K4" s="40" t="s">
        <v>71</v>
      </c>
      <c r="L4" s="39" t="s">
        <v>98</v>
      </c>
      <c r="M4" s="40" t="s">
        <v>23</v>
      </c>
      <c r="N4" s="40">
        <v>50</v>
      </c>
    </row>
    <row r="5" spans="1:14">
      <c r="A5" s="36">
        <v>45086</v>
      </c>
      <c r="B5" s="37">
        <v>0.45833333333333331</v>
      </c>
      <c r="C5" s="38">
        <f t="shared" si="0"/>
        <v>45086</v>
      </c>
      <c r="D5" s="37">
        <v>0.5</v>
      </c>
      <c r="E5" s="87">
        <f t="shared" si="1"/>
        <v>45086</v>
      </c>
      <c r="F5" s="40" t="s">
        <v>24</v>
      </c>
      <c r="G5" s="40" t="s">
        <v>25</v>
      </c>
      <c r="H5" s="40" t="s">
        <v>69</v>
      </c>
      <c r="I5" s="40" t="s">
        <v>72</v>
      </c>
      <c r="J5" s="40" t="s">
        <v>37</v>
      </c>
      <c r="K5" s="40" t="s">
        <v>37</v>
      </c>
      <c r="L5" s="41" t="s">
        <v>97</v>
      </c>
      <c r="M5" s="40" t="s">
        <v>28</v>
      </c>
      <c r="N5" s="40">
        <v>10</v>
      </c>
    </row>
    <row r="6" spans="1:14">
      <c r="A6" s="36">
        <v>45086</v>
      </c>
      <c r="B6" s="37">
        <v>0.5</v>
      </c>
      <c r="C6" s="38">
        <f>A6</f>
        <v>45086</v>
      </c>
      <c r="D6" s="37">
        <v>0.54166666666666663</v>
      </c>
      <c r="E6" s="87">
        <f t="shared" si="1"/>
        <v>45086</v>
      </c>
      <c r="F6" s="40" t="s">
        <v>24</v>
      </c>
      <c r="G6" s="40" t="s">
        <v>25</v>
      </c>
      <c r="H6" s="40" t="s">
        <v>69</v>
      </c>
      <c r="I6" s="40" t="s">
        <v>73</v>
      </c>
      <c r="J6" s="40" t="s">
        <v>74</v>
      </c>
      <c r="K6" s="40" t="s">
        <v>71</v>
      </c>
      <c r="L6" s="41" t="s">
        <v>98</v>
      </c>
      <c r="M6" s="40" t="s">
        <v>28</v>
      </c>
      <c r="N6" s="40">
        <v>10</v>
      </c>
    </row>
    <row r="7" spans="1:14">
      <c r="A7" s="88">
        <v>45091</v>
      </c>
      <c r="B7" s="28">
        <v>0.5</v>
      </c>
      <c r="C7" s="38">
        <f t="shared" ref="C7" si="2">A7</f>
        <v>45091</v>
      </c>
      <c r="D7" s="28">
        <v>0.54166666666666663</v>
      </c>
      <c r="E7" s="87">
        <f t="shared" ref="E7" si="3">C7</f>
        <v>45091</v>
      </c>
      <c r="F7" s="29" t="s">
        <v>96</v>
      </c>
      <c r="G7" s="30" t="s">
        <v>40</v>
      </c>
      <c r="H7" s="89" t="s">
        <v>16</v>
      </c>
      <c r="I7" s="31" t="s">
        <v>216</v>
      </c>
      <c r="J7" s="90" t="s">
        <v>87</v>
      </c>
      <c r="K7" s="90" t="s">
        <v>87</v>
      </c>
      <c r="L7" s="610" t="s">
        <v>241</v>
      </c>
      <c r="M7" s="32" t="s">
        <v>217</v>
      </c>
      <c r="N7" s="33">
        <v>45</v>
      </c>
    </row>
    <row r="8" spans="1:14">
      <c r="A8" s="38">
        <v>45098</v>
      </c>
      <c r="B8" s="91">
        <v>0.3125</v>
      </c>
      <c r="C8" s="38">
        <f>A8</f>
        <v>45098</v>
      </c>
      <c r="D8" s="91">
        <v>0.35416666666666669</v>
      </c>
      <c r="E8" s="87">
        <f>C8</f>
        <v>45098</v>
      </c>
      <c r="F8" s="89" t="s">
        <v>96</v>
      </c>
      <c r="G8" s="92" t="s">
        <v>40</v>
      </c>
      <c r="H8" s="89" t="s">
        <v>16</v>
      </c>
      <c r="I8" s="93" t="s">
        <v>138</v>
      </c>
      <c r="J8" s="90" t="s">
        <v>87</v>
      </c>
      <c r="K8" s="90" t="s">
        <v>87</v>
      </c>
      <c r="L8" s="39" t="s">
        <v>226</v>
      </c>
      <c r="M8" s="94" t="s">
        <v>139</v>
      </c>
      <c r="N8" s="95">
        <v>9</v>
      </c>
    </row>
    <row r="9" spans="1:14">
      <c r="C9" s="648"/>
      <c r="D9" s="647"/>
      <c r="E9" s="647"/>
    </row>
    <row r="11" spans="1:14">
      <c r="C11" s="649" t="s">
        <v>128</v>
      </c>
      <c r="D11" s="647"/>
      <c r="E11" s="647"/>
    </row>
  </sheetData>
  <autoFilter ref="A1:N1">
    <sortState ref="A2:N7">
      <sortCondition ref="A1"/>
    </sortState>
  </autoFilter>
  <sortState ref="A4:N4">
    <sortCondition ref="A4"/>
  </sortState>
  <mergeCells count="2">
    <mergeCell ref="C9:E9"/>
    <mergeCell ref="C11:E11"/>
  </mergeCells>
  <phoneticPr fontId="4" type="noConversion"/>
  <conditionalFormatting sqref="A1:N1">
    <cfRule type="expression" dxfId="115" priority="9" stopIfTrue="1">
      <formula>(COUNTIF($J1,"*"&amp;"聯合討論會"&amp;"*")&gt;0)</formula>
    </cfRule>
    <cfRule type="expression" dxfId="114" priority="10" stopIfTrue="1">
      <formula>(COUNTIF($I1,"*"&amp;"部學術"&amp;"*")&gt;0)</formula>
    </cfRule>
    <cfRule type="expression" dxfId="113" priority="11" stopIfTrue="1">
      <formula>(COUNTIF($J1,"*"&amp;"回饋會議"&amp;"*")&gt;0)</formula>
    </cfRule>
    <cfRule type="expression" dxfId="112" priority="12" stopIfTrue="1">
      <formula>(COUNTIF($J1,"*"&amp;"臨床教師"&amp;"*")&gt;0)</formula>
    </cfRule>
    <cfRule type="expression" dxfId="111" priority="13" stopIfTrue="1">
      <formula>(COUNTIF($H1,"行政會議")&gt;0)</formula>
    </cfRule>
    <cfRule type="expression" dxfId="110" priority="15">
      <formula>(COUNTIF($I1,"*"&amp;"全院演講"&amp;"*")&gt;0)</formula>
    </cfRule>
  </conditionalFormatting>
  <conditionalFormatting sqref="J2:K6">
    <cfRule type="expression" dxfId="109" priority="1">
      <formula>(COUNTIF(#REF!,"中醫婦科臨床教師會議")&gt;0)</formula>
    </cfRule>
    <cfRule type="expression" dxfId="108" priority="2">
      <formula>(COUNTIF(#REF!,"行政會議")&gt;0)</formula>
    </cfRule>
  </conditionalFormatting>
  <conditionalFormatting sqref="L1:M1">
    <cfRule type="expression" dxfId="107" priority="14">
      <formula>(COUNTIF($M1,"*"&amp;"待確認"&amp;"*")&gt;0)</formula>
    </cfRule>
  </conditionalFormatting>
  <conditionalFormatting sqref="N2:N6">
    <cfRule type="expression" dxfId="106" priority="1510">
      <formula>(COUNTIF($L2,"中醫婦科臨床教師會議")&gt;0)</formula>
    </cfRule>
    <cfRule type="expression" dxfId="105" priority="1511">
      <formula>(COUNTIF($J2,"行政會議")&gt;0)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zoomScale="83" zoomScaleNormal="83" workbookViewId="0">
      <selection activeCell="I13" sqref="I13"/>
    </sheetView>
  </sheetViews>
  <sheetFormatPr defaultColWidth="15.625" defaultRowHeight="18.75"/>
  <cols>
    <col min="1" max="8" width="15.625" style="378"/>
    <col min="9" max="9" width="53.375" style="378" customWidth="1"/>
    <col min="10" max="12" width="15.625" style="378"/>
    <col min="13" max="13" width="21" style="378" customWidth="1"/>
    <col min="14" max="16384" width="15.625" style="378"/>
  </cols>
  <sheetData>
    <row r="1" spans="1:15">
      <c r="A1" s="403" t="s">
        <v>0</v>
      </c>
      <c r="B1" s="402" t="s">
        <v>1</v>
      </c>
      <c r="C1" s="403" t="s">
        <v>2</v>
      </c>
      <c r="D1" s="402" t="s">
        <v>3</v>
      </c>
      <c r="E1" s="404" t="s">
        <v>79</v>
      </c>
      <c r="F1" s="402" t="s">
        <v>5</v>
      </c>
      <c r="G1" s="402" t="s">
        <v>6</v>
      </c>
      <c r="H1" s="405" t="s">
        <v>7</v>
      </c>
      <c r="I1" s="406" t="s">
        <v>80</v>
      </c>
      <c r="J1" s="407" t="s">
        <v>9</v>
      </c>
      <c r="K1" s="407" t="s">
        <v>10</v>
      </c>
      <c r="L1" s="407" t="s">
        <v>11</v>
      </c>
      <c r="M1" s="407" t="s">
        <v>12</v>
      </c>
      <c r="N1" s="407" t="s">
        <v>13</v>
      </c>
    </row>
    <row r="2" spans="1:15">
      <c r="A2" s="59">
        <v>45089</v>
      </c>
      <c r="B2" s="72">
        <v>0.51041666666666663</v>
      </c>
      <c r="C2" s="71">
        <f t="shared" ref="C2:C4" si="0">A2</f>
        <v>45089</v>
      </c>
      <c r="D2" s="61">
        <f t="shared" ref="D2:D4" si="1">B2+TIME(1,0,0)</f>
        <v>0.55208333333333326</v>
      </c>
      <c r="E2" s="62">
        <f t="shared" ref="E2:E4" si="2">C2</f>
        <v>45089</v>
      </c>
      <c r="F2" s="63" t="s">
        <v>14</v>
      </c>
      <c r="G2" s="63" t="s">
        <v>15</v>
      </c>
      <c r="H2" s="64" t="s">
        <v>22</v>
      </c>
      <c r="I2" s="75" t="s">
        <v>124</v>
      </c>
      <c r="J2" s="66" t="s">
        <v>132</v>
      </c>
      <c r="K2" s="67" t="s">
        <v>109</v>
      </c>
      <c r="L2" s="69" t="s">
        <v>99</v>
      </c>
      <c r="M2" s="69" t="s">
        <v>42</v>
      </c>
      <c r="N2" s="76">
        <v>60</v>
      </c>
      <c r="O2" s="408"/>
    </row>
    <row r="3" spans="1:15" ht="37.5">
      <c r="A3" s="71">
        <v>45103</v>
      </c>
      <c r="B3" s="78">
        <v>0.52083333333333337</v>
      </c>
      <c r="C3" s="71">
        <f t="shared" si="0"/>
        <v>45103</v>
      </c>
      <c r="D3" s="61">
        <f t="shared" si="1"/>
        <v>0.5625</v>
      </c>
      <c r="E3" s="62">
        <f t="shared" si="2"/>
        <v>45103</v>
      </c>
      <c r="F3" s="79" t="s">
        <v>14</v>
      </c>
      <c r="G3" s="79" t="s">
        <v>15</v>
      </c>
      <c r="H3" s="80" t="s">
        <v>22</v>
      </c>
      <c r="I3" s="413" t="s">
        <v>123</v>
      </c>
      <c r="J3" s="82" t="s">
        <v>134</v>
      </c>
      <c r="K3" s="80" t="s">
        <v>105</v>
      </c>
      <c r="L3" s="69" t="s">
        <v>99</v>
      </c>
      <c r="M3" s="80" t="s">
        <v>42</v>
      </c>
      <c r="N3" s="83">
        <v>60</v>
      </c>
    </row>
    <row r="4" spans="1:15">
      <c r="A4" s="59">
        <v>45104</v>
      </c>
      <c r="B4" s="78">
        <v>0.52083333333333337</v>
      </c>
      <c r="C4" s="71">
        <f t="shared" si="0"/>
        <v>45104</v>
      </c>
      <c r="D4" s="61">
        <f t="shared" si="1"/>
        <v>0.5625</v>
      </c>
      <c r="E4" s="62">
        <f t="shared" si="2"/>
        <v>45104</v>
      </c>
      <c r="F4" s="63" t="s">
        <v>14</v>
      </c>
      <c r="G4" s="63" t="s">
        <v>14</v>
      </c>
      <c r="H4" s="64" t="s">
        <v>22</v>
      </c>
      <c r="I4" s="75" t="s">
        <v>122</v>
      </c>
      <c r="J4" s="74" t="s">
        <v>135</v>
      </c>
      <c r="K4" s="75" t="s">
        <v>136</v>
      </c>
      <c r="L4" s="68" t="s">
        <v>99</v>
      </c>
      <c r="M4" s="69" t="s">
        <v>64</v>
      </c>
      <c r="N4" s="76">
        <v>60</v>
      </c>
    </row>
    <row r="5" spans="1:15">
      <c r="E5" s="399"/>
    </row>
    <row r="6" spans="1:15">
      <c r="E6" s="399"/>
    </row>
    <row r="7" spans="1:15">
      <c r="C7" s="644" t="s">
        <v>127</v>
      </c>
      <c r="D7" s="647"/>
      <c r="E7" s="647"/>
      <c r="F7" s="647"/>
    </row>
    <row r="8" spans="1:15">
      <c r="E8" s="399"/>
    </row>
    <row r="9" spans="1:15">
      <c r="E9" s="399"/>
    </row>
  </sheetData>
  <autoFilter ref="A1:N1"/>
  <mergeCells count="1">
    <mergeCell ref="C7:F7"/>
  </mergeCells>
  <phoneticPr fontId="4" type="noConversion"/>
  <conditionalFormatting sqref="N2">
    <cfRule type="expression" dxfId="104" priority="18">
      <formula>(COUNTIF($N2,"中醫婦科臨床教師會議")&gt;0)</formula>
    </cfRule>
  </conditionalFormatting>
  <conditionalFormatting sqref="N2">
    <cfRule type="expression" dxfId="103" priority="19">
      <formula>(COUNTIF($L2,"行政會議")&gt;0)</formula>
    </cfRule>
  </conditionalFormatting>
  <conditionalFormatting sqref="J2:K2">
    <cfRule type="expression" dxfId="102" priority="16">
      <formula>(COUNTIF($J2,"中醫婦科臨床教師會議")&gt;0)</formula>
    </cfRule>
  </conditionalFormatting>
  <conditionalFormatting sqref="J2:K2 B2">
    <cfRule type="expression" dxfId="101" priority="17">
      <formula>(COUNTIF($H2,"行政會議")&gt;0)</formula>
    </cfRule>
  </conditionalFormatting>
  <conditionalFormatting sqref="B2">
    <cfRule type="expression" dxfId="100" priority="15">
      <formula>(COUNTIF(#REF!,"中醫婦科臨床教師會議")&gt;0)</formula>
    </cfRule>
  </conditionalFormatting>
  <conditionalFormatting sqref="I2">
    <cfRule type="expression" dxfId="99" priority="14">
      <formula>(COUNTIF($H2,"行政會議")&gt;0)</formula>
    </cfRule>
  </conditionalFormatting>
  <conditionalFormatting sqref="I2">
    <cfRule type="expression" dxfId="98" priority="12">
      <formula>(COUNTIF(#REF!,"中醫婦科臨床教師會議")&gt;0)</formula>
    </cfRule>
  </conditionalFormatting>
  <conditionalFormatting sqref="I2">
    <cfRule type="expression" dxfId="97" priority="13">
      <formula>(COUNTIF(#REF!,"中醫婦科臨床教師會議")&gt;0)</formula>
    </cfRule>
  </conditionalFormatting>
  <conditionalFormatting sqref="N3">
    <cfRule type="expression" dxfId="96" priority="9">
      <formula>(COUNTIF($N3,"中醫婦科臨床教師會議")&gt;0)</formula>
    </cfRule>
  </conditionalFormatting>
  <conditionalFormatting sqref="N3">
    <cfRule type="expression" dxfId="95" priority="10">
      <formula>(COUNTIF($L3,"行政會議")&gt;0)</formula>
    </cfRule>
  </conditionalFormatting>
  <conditionalFormatting sqref="F3:H3">
    <cfRule type="expression" dxfId="94" priority="7">
      <formula>(COUNTIF($J3,"中醫婦科臨床教師會議")&gt;0)</formula>
    </cfRule>
  </conditionalFormatting>
  <conditionalFormatting sqref="F3:H3">
    <cfRule type="expression" dxfId="93" priority="8">
      <formula>(COUNTIF($H3,"行政會議")&gt;0)</formula>
    </cfRule>
  </conditionalFormatting>
  <conditionalFormatting sqref="F3:H3">
    <cfRule type="expression" dxfId="92" priority="6">
      <formula>(COUNTIF(#REF!,"中醫婦科臨床教師會議")&gt;0)</formula>
    </cfRule>
  </conditionalFormatting>
  <conditionalFormatting sqref="J3:K3">
    <cfRule type="expression" dxfId="91" priority="5">
      <formula>(COUNTIF(#REF!,"中醫婦科臨床教師會議")&gt;0)</formula>
    </cfRule>
  </conditionalFormatting>
  <conditionalFormatting sqref="J3:K3">
    <cfRule type="expression" dxfId="90" priority="11">
      <formula>(COUNTIF(#REF!,"行政會議")&gt;0)</formula>
    </cfRule>
  </conditionalFormatting>
  <conditionalFormatting sqref="N4">
    <cfRule type="expression" dxfId="89" priority="3">
      <formula>(COUNTIF($N4,"中醫婦科臨床教師會議")&gt;0)</formula>
    </cfRule>
  </conditionalFormatting>
  <conditionalFormatting sqref="N4">
    <cfRule type="expression" dxfId="88" priority="4">
      <formula>(COUNTIF($L4,"行政會議")&gt;0)</formula>
    </cfRule>
  </conditionalFormatting>
  <conditionalFormatting sqref="J4:K4">
    <cfRule type="expression" dxfId="87" priority="1">
      <formula>(COUNTIF($J4,"中醫婦科臨床教師會議")&gt;0)</formula>
    </cfRule>
  </conditionalFormatting>
  <conditionalFormatting sqref="J4:K4">
    <cfRule type="expression" dxfId="86" priority="2">
      <formula>(COUNTIF($H4,"行政會議")&gt;0)</formula>
    </cfRule>
  </conditionalFormatting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9"/>
  <sheetViews>
    <sheetView zoomScale="80" zoomScaleNormal="80" workbookViewId="0">
      <pane xSplit="5" ySplit="1" topLeftCell="G2" activePane="bottomRight" state="frozen"/>
      <selection activeCell="K24" sqref="K24"/>
      <selection pane="topRight" activeCell="K24" sqref="K24"/>
      <selection pane="bottomLeft" activeCell="K24" sqref="K24"/>
      <selection pane="bottomRight" activeCell="M31" sqref="M31"/>
    </sheetView>
  </sheetViews>
  <sheetFormatPr defaultColWidth="10.875" defaultRowHeight="19.5"/>
  <cols>
    <col min="1" max="1" width="19" style="417" bestFit="1" customWidth="1"/>
    <col min="2" max="2" width="19.125" style="417" bestFit="1" customWidth="1"/>
    <col min="3" max="3" width="18.125" style="417" bestFit="1" customWidth="1"/>
    <col min="4" max="4" width="18.375" style="417" bestFit="1" customWidth="1"/>
    <col min="5" max="5" width="12.875" style="417" bestFit="1" customWidth="1"/>
    <col min="6" max="8" width="17.5" style="417" bestFit="1" customWidth="1"/>
    <col min="9" max="9" width="45.375" style="417" bestFit="1" customWidth="1"/>
    <col min="10" max="10" width="49.5" style="417" bestFit="1" customWidth="1"/>
    <col min="11" max="11" width="15.125" style="417" customWidth="1"/>
    <col min="12" max="12" width="30.625" style="417" bestFit="1" customWidth="1"/>
    <col min="13" max="13" width="19.875" style="417" bestFit="1" customWidth="1"/>
    <col min="14" max="14" width="17.5" style="463" bestFit="1" customWidth="1"/>
    <col min="15" max="16384" width="10.875" style="417"/>
  </cols>
  <sheetData>
    <row r="1" spans="1:14">
      <c r="A1" s="414" t="s">
        <v>81</v>
      </c>
      <c r="B1" s="415" t="s">
        <v>82</v>
      </c>
      <c r="C1" s="415" t="s">
        <v>83</v>
      </c>
      <c r="D1" s="415" t="s">
        <v>84</v>
      </c>
      <c r="E1" s="415" t="s">
        <v>88</v>
      </c>
      <c r="F1" s="415" t="s">
        <v>89</v>
      </c>
      <c r="G1" s="415" t="s">
        <v>90</v>
      </c>
      <c r="H1" s="415" t="s">
        <v>91</v>
      </c>
      <c r="I1" s="415" t="s">
        <v>85</v>
      </c>
      <c r="J1" s="415" t="s">
        <v>92</v>
      </c>
      <c r="K1" s="415" t="s">
        <v>93</v>
      </c>
      <c r="L1" s="415" t="s">
        <v>86</v>
      </c>
      <c r="M1" s="415" t="s">
        <v>94</v>
      </c>
      <c r="N1" s="416" t="s">
        <v>95</v>
      </c>
    </row>
    <row r="2" spans="1:14">
      <c r="A2" s="418">
        <v>45079</v>
      </c>
      <c r="B2" s="419">
        <v>0.375</v>
      </c>
      <c r="C2" s="420">
        <v>45079</v>
      </c>
      <c r="D2" s="419">
        <v>0.41666666666666669</v>
      </c>
      <c r="E2" s="421" t="s">
        <v>68</v>
      </c>
      <c r="F2" s="422" t="s">
        <v>24</v>
      </c>
      <c r="G2" s="422" t="s">
        <v>25</v>
      </c>
      <c r="H2" s="423" t="s">
        <v>176</v>
      </c>
      <c r="I2" s="424" t="s">
        <v>177</v>
      </c>
      <c r="J2" s="424" t="s">
        <v>178</v>
      </c>
      <c r="K2" s="424" t="s">
        <v>178</v>
      </c>
      <c r="L2" s="425" t="s">
        <v>179</v>
      </c>
      <c r="M2" s="424" t="s">
        <v>23</v>
      </c>
      <c r="N2" s="426">
        <v>15</v>
      </c>
    </row>
    <row r="3" spans="1:14">
      <c r="A3" s="427">
        <v>45079</v>
      </c>
      <c r="B3" s="428">
        <v>0.41666666666666669</v>
      </c>
      <c r="C3" s="429">
        <v>45079</v>
      </c>
      <c r="D3" s="428">
        <v>0.45833333333333331</v>
      </c>
      <c r="E3" s="430" t="s">
        <v>68</v>
      </c>
      <c r="F3" s="431" t="s">
        <v>24</v>
      </c>
      <c r="G3" s="431" t="s">
        <v>25</v>
      </c>
      <c r="H3" s="432" t="s">
        <v>176</v>
      </c>
      <c r="I3" s="432" t="s">
        <v>180</v>
      </c>
      <c r="J3" s="433" t="s">
        <v>41</v>
      </c>
      <c r="K3" s="433" t="s">
        <v>178</v>
      </c>
      <c r="L3" s="434" t="s">
        <v>179</v>
      </c>
      <c r="M3" s="433" t="s">
        <v>23</v>
      </c>
      <c r="N3" s="435">
        <v>15</v>
      </c>
    </row>
    <row r="4" spans="1:14">
      <c r="A4" s="436">
        <v>45082</v>
      </c>
      <c r="B4" s="437">
        <v>0.58333333333333337</v>
      </c>
      <c r="C4" s="438">
        <v>45082</v>
      </c>
      <c r="D4" s="437">
        <v>0.625</v>
      </c>
      <c r="E4" s="439" t="s">
        <v>181</v>
      </c>
      <c r="F4" s="440"/>
      <c r="G4" s="440"/>
      <c r="H4" s="441" t="s">
        <v>176</v>
      </c>
      <c r="I4" s="442" t="s">
        <v>182</v>
      </c>
      <c r="J4" s="443" t="s">
        <v>183</v>
      </c>
      <c r="K4" s="443" t="s">
        <v>183</v>
      </c>
      <c r="L4" s="442" t="s">
        <v>184</v>
      </c>
      <c r="M4" s="441" t="s">
        <v>185</v>
      </c>
      <c r="N4" s="444">
        <v>10</v>
      </c>
    </row>
    <row r="5" spans="1:14">
      <c r="A5" s="436">
        <v>45084</v>
      </c>
      <c r="B5" s="445">
        <v>0.625</v>
      </c>
      <c r="C5" s="446">
        <v>45084</v>
      </c>
      <c r="D5" s="445">
        <v>0.66666666666666663</v>
      </c>
      <c r="E5" s="447" t="s">
        <v>112</v>
      </c>
      <c r="F5" s="441" t="s">
        <v>14</v>
      </c>
      <c r="G5" s="441" t="s">
        <v>15</v>
      </c>
      <c r="H5" s="441" t="s">
        <v>176</v>
      </c>
      <c r="I5" s="442" t="s">
        <v>186</v>
      </c>
      <c r="J5" s="448" t="s">
        <v>187</v>
      </c>
      <c r="K5" s="449" t="s">
        <v>187</v>
      </c>
      <c r="L5" s="442" t="s">
        <v>18</v>
      </c>
      <c r="M5" s="441" t="s">
        <v>19</v>
      </c>
      <c r="N5" s="450">
        <v>7</v>
      </c>
    </row>
    <row r="6" spans="1:14">
      <c r="A6" s="436">
        <v>45086</v>
      </c>
      <c r="B6" s="445">
        <v>0.375</v>
      </c>
      <c r="C6" s="446">
        <v>45086</v>
      </c>
      <c r="D6" s="445">
        <v>0.45833333333333331</v>
      </c>
      <c r="E6" s="447" t="s">
        <v>68</v>
      </c>
      <c r="F6" s="441" t="s">
        <v>14</v>
      </c>
      <c r="G6" s="441" t="s">
        <v>15</v>
      </c>
      <c r="H6" s="441" t="s">
        <v>176</v>
      </c>
      <c r="I6" s="442" t="s">
        <v>188</v>
      </c>
      <c r="J6" s="451" t="s">
        <v>189</v>
      </c>
      <c r="K6" s="452" t="s">
        <v>190</v>
      </c>
      <c r="L6" s="442" t="s">
        <v>100</v>
      </c>
      <c r="M6" s="441" t="s">
        <v>42</v>
      </c>
      <c r="N6" s="453">
        <v>30</v>
      </c>
    </row>
    <row r="7" spans="1:14">
      <c r="A7" s="436">
        <v>45086</v>
      </c>
      <c r="B7" s="445">
        <v>0.45833333333333331</v>
      </c>
      <c r="C7" s="446">
        <v>45086</v>
      </c>
      <c r="D7" s="445">
        <v>0.4861111111111111</v>
      </c>
      <c r="E7" s="447" t="s">
        <v>68</v>
      </c>
      <c r="F7" s="441" t="s">
        <v>14</v>
      </c>
      <c r="G7" s="441" t="s">
        <v>15</v>
      </c>
      <c r="H7" s="441" t="s">
        <v>176</v>
      </c>
      <c r="I7" s="442" t="s">
        <v>191</v>
      </c>
      <c r="J7" s="442" t="s">
        <v>192</v>
      </c>
      <c r="K7" s="442" t="s">
        <v>192</v>
      </c>
      <c r="L7" s="442" t="s">
        <v>100</v>
      </c>
      <c r="M7" s="441" t="s">
        <v>193</v>
      </c>
      <c r="N7" s="453">
        <v>15</v>
      </c>
    </row>
    <row r="8" spans="1:14">
      <c r="A8" s="436">
        <v>45089</v>
      </c>
      <c r="B8" s="445">
        <v>0.625</v>
      </c>
      <c r="C8" s="446">
        <v>45089</v>
      </c>
      <c r="D8" s="445">
        <v>0.66666666666666663</v>
      </c>
      <c r="E8" s="447" t="s">
        <v>181</v>
      </c>
      <c r="F8" s="441" t="s">
        <v>14</v>
      </c>
      <c r="G8" s="441" t="s">
        <v>15</v>
      </c>
      <c r="H8" s="441" t="s">
        <v>176</v>
      </c>
      <c r="I8" s="442" t="s">
        <v>194</v>
      </c>
      <c r="J8" s="441" t="s">
        <v>195</v>
      </c>
      <c r="K8" s="441" t="s">
        <v>195</v>
      </c>
      <c r="L8" s="442" t="s">
        <v>18</v>
      </c>
      <c r="M8" s="454" t="s">
        <v>19</v>
      </c>
      <c r="N8" s="453">
        <v>7</v>
      </c>
    </row>
    <row r="9" spans="1:14">
      <c r="A9" s="436">
        <v>45093</v>
      </c>
      <c r="B9" s="445">
        <v>0.375</v>
      </c>
      <c r="C9" s="438">
        <v>45093</v>
      </c>
      <c r="D9" s="445">
        <v>0.45833333333333331</v>
      </c>
      <c r="E9" s="447" t="s">
        <v>68</v>
      </c>
      <c r="F9" s="441"/>
      <c r="G9" s="441"/>
      <c r="H9" s="441" t="s">
        <v>176</v>
      </c>
      <c r="I9" s="442" t="s">
        <v>196</v>
      </c>
      <c r="J9" s="442" t="s">
        <v>197</v>
      </c>
      <c r="K9" s="442" t="s">
        <v>62</v>
      </c>
      <c r="L9" s="442" t="s">
        <v>100</v>
      </c>
      <c r="M9" s="455" t="s">
        <v>42</v>
      </c>
      <c r="N9" s="453">
        <v>30</v>
      </c>
    </row>
    <row r="10" spans="1:14">
      <c r="A10" s="436">
        <v>45093</v>
      </c>
      <c r="B10" s="445">
        <v>0.45833333333333331</v>
      </c>
      <c r="C10" s="438">
        <v>45093</v>
      </c>
      <c r="D10" s="445">
        <v>0.4861111111111111</v>
      </c>
      <c r="E10" s="447" t="s">
        <v>68</v>
      </c>
      <c r="F10" s="441"/>
      <c r="G10" s="441"/>
      <c r="H10" s="441" t="s">
        <v>176</v>
      </c>
      <c r="I10" s="442" t="s">
        <v>198</v>
      </c>
      <c r="J10" s="442" t="s">
        <v>199</v>
      </c>
      <c r="K10" s="442" t="s">
        <v>200</v>
      </c>
      <c r="L10" s="442" t="s">
        <v>100</v>
      </c>
      <c r="M10" s="441" t="s">
        <v>42</v>
      </c>
      <c r="N10" s="453">
        <v>30</v>
      </c>
    </row>
    <row r="11" spans="1:14">
      <c r="A11" s="436">
        <v>45093</v>
      </c>
      <c r="B11" s="445">
        <v>0.4861111111111111</v>
      </c>
      <c r="C11" s="438">
        <v>45093</v>
      </c>
      <c r="D11" s="456">
        <v>0.51388888888888895</v>
      </c>
      <c r="E11" s="447" t="s">
        <v>68</v>
      </c>
      <c r="F11" s="457"/>
      <c r="G11" s="457"/>
      <c r="H11" s="441" t="s">
        <v>176</v>
      </c>
      <c r="I11" s="442" t="s">
        <v>201</v>
      </c>
      <c r="J11" s="443" t="s">
        <v>183</v>
      </c>
      <c r="K11" s="443" t="s">
        <v>183</v>
      </c>
      <c r="L11" s="442" t="s">
        <v>100</v>
      </c>
      <c r="M11" s="441" t="s">
        <v>202</v>
      </c>
      <c r="N11" s="453">
        <v>5</v>
      </c>
    </row>
    <row r="12" spans="1:14">
      <c r="A12" s="436">
        <v>45096</v>
      </c>
      <c r="B12" s="445">
        <v>0.58333333333333337</v>
      </c>
      <c r="C12" s="438">
        <v>45096</v>
      </c>
      <c r="D12" s="445">
        <v>0.625</v>
      </c>
      <c r="E12" s="447" t="s">
        <v>181</v>
      </c>
      <c r="F12" s="441" t="s">
        <v>14</v>
      </c>
      <c r="G12" s="441" t="s">
        <v>15</v>
      </c>
      <c r="H12" s="441" t="s">
        <v>176</v>
      </c>
      <c r="I12" s="442" t="s">
        <v>203</v>
      </c>
      <c r="J12" s="442" t="s">
        <v>61</v>
      </c>
      <c r="K12" s="442" t="s">
        <v>204</v>
      </c>
      <c r="L12" s="442" t="s">
        <v>18</v>
      </c>
      <c r="M12" s="441" t="s">
        <v>19</v>
      </c>
      <c r="N12" s="453">
        <v>7</v>
      </c>
    </row>
    <row r="13" spans="1:14">
      <c r="A13" s="436" t="s">
        <v>205</v>
      </c>
      <c r="B13" s="445">
        <v>0.64583333333333337</v>
      </c>
      <c r="C13" s="438">
        <v>45097</v>
      </c>
      <c r="D13" s="445">
        <v>0.6875</v>
      </c>
      <c r="E13" s="447" t="s">
        <v>206</v>
      </c>
      <c r="F13" s="441" t="s">
        <v>14</v>
      </c>
      <c r="G13" s="441" t="s">
        <v>15</v>
      </c>
      <c r="H13" s="441" t="s">
        <v>176</v>
      </c>
      <c r="I13" s="442" t="s">
        <v>207</v>
      </c>
      <c r="J13" s="448" t="s">
        <v>62</v>
      </c>
      <c r="K13" s="449" t="s">
        <v>187</v>
      </c>
      <c r="L13" s="442" t="s">
        <v>18</v>
      </c>
      <c r="M13" s="454" t="s">
        <v>19</v>
      </c>
      <c r="N13" s="458">
        <v>7</v>
      </c>
    </row>
    <row r="14" spans="1:14">
      <c r="A14" s="436">
        <v>45107</v>
      </c>
      <c r="B14" s="445">
        <v>0.375</v>
      </c>
      <c r="C14" s="446">
        <v>45107</v>
      </c>
      <c r="D14" s="445">
        <v>0.45833333333333331</v>
      </c>
      <c r="E14" s="447" t="s">
        <v>68</v>
      </c>
      <c r="F14" s="441" t="s">
        <v>14</v>
      </c>
      <c r="G14" s="441" t="s">
        <v>15</v>
      </c>
      <c r="H14" s="441" t="s">
        <v>176</v>
      </c>
      <c r="I14" s="442" t="s">
        <v>208</v>
      </c>
      <c r="J14" s="451" t="s">
        <v>209</v>
      </c>
      <c r="K14" s="441" t="s">
        <v>210</v>
      </c>
      <c r="L14" s="611" t="s">
        <v>243</v>
      </c>
      <c r="M14" s="459" t="s">
        <v>42</v>
      </c>
      <c r="N14" s="460">
        <v>30</v>
      </c>
    </row>
    <row r="15" spans="1:14">
      <c r="A15" s="436">
        <v>45107</v>
      </c>
      <c r="B15" s="445">
        <v>0.45833333333333331</v>
      </c>
      <c r="C15" s="446">
        <v>45107</v>
      </c>
      <c r="D15" s="461">
        <v>0.4861111111111111</v>
      </c>
      <c r="E15" s="447" t="s">
        <v>68</v>
      </c>
      <c r="F15" s="441" t="s">
        <v>14</v>
      </c>
      <c r="G15" s="441" t="s">
        <v>15</v>
      </c>
      <c r="H15" s="441" t="s">
        <v>176</v>
      </c>
      <c r="I15" s="452" t="s">
        <v>211</v>
      </c>
      <c r="J15" s="452" t="s">
        <v>212</v>
      </c>
      <c r="K15" s="442" t="s">
        <v>210</v>
      </c>
      <c r="L15" s="611" t="s">
        <v>243</v>
      </c>
      <c r="M15" s="455" t="s">
        <v>42</v>
      </c>
      <c r="N15" s="450">
        <v>30</v>
      </c>
    </row>
    <row r="16" spans="1:14">
      <c r="A16" s="436">
        <v>45107</v>
      </c>
      <c r="B16" s="461">
        <v>0.4861111111111111</v>
      </c>
      <c r="C16" s="446">
        <v>45107</v>
      </c>
      <c r="D16" s="456">
        <v>0.51388888888888895</v>
      </c>
      <c r="E16" s="447" t="s">
        <v>68</v>
      </c>
      <c r="F16" s="441" t="s">
        <v>24</v>
      </c>
      <c r="G16" s="441" t="s">
        <v>25</v>
      </c>
      <c r="H16" s="441" t="s">
        <v>176</v>
      </c>
      <c r="I16" s="442" t="s">
        <v>213</v>
      </c>
      <c r="J16" s="442" t="s">
        <v>61</v>
      </c>
      <c r="K16" s="442" t="s">
        <v>61</v>
      </c>
      <c r="L16" s="611" t="s">
        <v>243</v>
      </c>
      <c r="M16" s="441" t="s">
        <v>42</v>
      </c>
      <c r="N16" s="453">
        <v>30</v>
      </c>
    </row>
    <row r="18" spans="1:14">
      <c r="E18" s="462"/>
    </row>
    <row r="19" spans="1:14">
      <c r="A19" s="464"/>
      <c r="B19" s="465"/>
      <c r="C19" s="465"/>
      <c r="D19" s="465"/>
      <c r="E19" s="466"/>
      <c r="F19" s="467"/>
      <c r="G19" s="467"/>
      <c r="H19" s="467"/>
      <c r="I19" s="650" t="s">
        <v>175</v>
      </c>
      <c r="J19" s="650"/>
      <c r="K19" s="468"/>
      <c r="L19" s="469"/>
      <c r="M19" s="467"/>
      <c r="N19" s="470"/>
    </row>
    <row r="20" spans="1:14">
      <c r="E20" s="462"/>
    </row>
    <row r="21" spans="1:14">
      <c r="E21" s="462"/>
    </row>
    <row r="22" spans="1:14">
      <c r="E22" s="462"/>
    </row>
    <row r="23" spans="1:14">
      <c r="E23" s="462"/>
    </row>
    <row r="24" spans="1:14">
      <c r="E24" s="462"/>
    </row>
    <row r="25" spans="1:14">
      <c r="E25" s="462"/>
    </row>
    <row r="26" spans="1:14">
      <c r="E26" s="462"/>
    </row>
    <row r="27" spans="1:14">
      <c r="E27" s="462"/>
    </row>
    <row r="28" spans="1:14">
      <c r="E28" s="462"/>
    </row>
    <row r="29" spans="1:14">
      <c r="E29" s="462"/>
    </row>
    <row r="30" spans="1:14">
      <c r="E30" s="462"/>
    </row>
    <row r="31" spans="1:14">
      <c r="E31" s="462"/>
    </row>
    <row r="32" spans="1:14">
      <c r="E32" s="462"/>
    </row>
    <row r="33" spans="5:5">
      <c r="E33" s="462"/>
    </row>
    <row r="34" spans="5:5">
      <c r="E34" s="462"/>
    </row>
    <row r="35" spans="5:5">
      <c r="E35" s="462"/>
    </row>
    <row r="36" spans="5:5">
      <c r="E36" s="462"/>
    </row>
    <row r="37" spans="5:5">
      <c r="E37" s="462"/>
    </row>
    <row r="38" spans="5:5">
      <c r="E38" s="462"/>
    </row>
    <row r="39" spans="5:5">
      <c r="E39" s="462"/>
    </row>
    <row r="40" spans="5:5">
      <c r="E40" s="462"/>
    </row>
    <row r="41" spans="5:5">
      <c r="E41" s="462"/>
    </row>
    <row r="42" spans="5:5">
      <c r="E42" s="462"/>
    </row>
    <row r="43" spans="5:5">
      <c r="E43" s="462"/>
    </row>
    <row r="44" spans="5:5">
      <c r="E44" s="462"/>
    </row>
    <row r="45" spans="5:5">
      <c r="E45" s="462"/>
    </row>
    <row r="46" spans="5:5">
      <c r="E46" s="462"/>
    </row>
    <row r="47" spans="5:5">
      <c r="E47" s="462"/>
    </row>
    <row r="48" spans="5:5">
      <c r="E48" s="462"/>
    </row>
    <row r="49" spans="5:5">
      <c r="E49" s="462"/>
    </row>
    <row r="50" spans="5:5">
      <c r="E50" s="462"/>
    </row>
    <row r="51" spans="5:5">
      <c r="E51" s="462"/>
    </row>
    <row r="52" spans="5:5">
      <c r="E52" s="462"/>
    </row>
    <row r="53" spans="5:5">
      <c r="E53" s="462"/>
    </row>
    <row r="54" spans="5:5">
      <c r="E54" s="462"/>
    </row>
    <row r="55" spans="5:5">
      <c r="E55" s="462"/>
    </row>
    <row r="56" spans="5:5">
      <c r="E56" s="462"/>
    </row>
    <row r="57" spans="5:5">
      <c r="E57" s="462"/>
    </row>
    <row r="58" spans="5:5">
      <c r="E58" s="462"/>
    </row>
    <row r="59" spans="5:5">
      <c r="E59" s="462"/>
    </row>
    <row r="60" spans="5:5">
      <c r="E60" s="462"/>
    </row>
    <row r="61" spans="5:5">
      <c r="E61" s="462"/>
    </row>
    <row r="62" spans="5:5">
      <c r="E62" s="462"/>
    </row>
    <row r="63" spans="5:5">
      <c r="E63" s="462"/>
    </row>
    <row r="64" spans="5:5">
      <c r="E64" s="462"/>
    </row>
    <row r="65" spans="5:5">
      <c r="E65" s="462"/>
    </row>
    <row r="66" spans="5:5">
      <c r="E66" s="462"/>
    </row>
    <row r="67" spans="5:5">
      <c r="E67" s="462"/>
    </row>
    <row r="68" spans="5:5">
      <c r="E68" s="462"/>
    </row>
    <row r="69" spans="5:5">
      <c r="E69" s="462"/>
    </row>
    <row r="70" spans="5:5">
      <c r="E70" s="462"/>
    </row>
    <row r="71" spans="5:5">
      <c r="E71" s="462"/>
    </row>
    <row r="72" spans="5:5">
      <c r="E72" s="462"/>
    </row>
    <row r="73" spans="5:5">
      <c r="E73" s="462"/>
    </row>
    <row r="74" spans="5:5">
      <c r="E74" s="462"/>
    </row>
    <row r="75" spans="5:5">
      <c r="E75" s="462"/>
    </row>
    <row r="76" spans="5:5">
      <c r="E76" s="462"/>
    </row>
    <row r="77" spans="5:5">
      <c r="E77" s="462"/>
    </row>
    <row r="78" spans="5:5">
      <c r="E78" s="462"/>
    </row>
    <row r="79" spans="5:5">
      <c r="E79" s="462"/>
    </row>
    <row r="80" spans="5:5">
      <c r="E80" s="462"/>
    </row>
    <row r="81" spans="5:5">
      <c r="E81" s="462"/>
    </row>
    <row r="82" spans="5:5">
      <c r="E82" s="462"/>
    </row>
    <row r="83" spans="5:5">
      <c r="E83" s="462"/>
    </row>
    <row r="84" spans="5:5">
      <c r="E84" s="462"/>
    </row>
    <row r="85" spans="5:5">
      <c r="E85" s="462"/>
    </row>
    <row r="86" spans="5:5">
      <c r="E86" s="462"/>
    </row>
    <row r="87" spans="5:5">
      <c r="E87" s="462"/>
    </row>
    <row r="88" spans="5:5">
      <c r="E88" s="462"/>
    </row>
    <row r="89" spans="5:5">
      <c r="E89" s="462"/>
    </row>
    <row r="90" spans="5:5">
      <c r="E90" s="462"/>
    </row>
    <row r="91" spans="5:5">
      <c r="E91" s="462"/>
    </row>
    <row r="92" spans="5:5">
      <c r="E92" s="462"/>
    </row>
    <row r="93" spans="5:5">
      <c r="E93" s="462"/>
    </row>
    <row r="94" spans="5:5">
      <c r="E94" s="462"/>
    </row>
    <row r="95" spans="5:5">
      <c r="E95" s="462"/>
    </row>
    <row r="96" spans="5:5">
      <c r="E96" s="462"/>
    </row>
    <row r="97" spans="5:5">
      <c r="E97" s="462"/>
    </row>
    <row r="98" spans="5:5">
      <c r="E98" s="462"/>
    </row>
    <row r="99" spans="5:5">
      <c r="E99" s="462"/>
    </row>
    <row r="100" spans="5:5">
      <c r="E100" s="462"/>
    </row>
    <row r="101" spans="5:5">
      <c r="E101" s="462"/>
    </row>
    <row r="102" spans="5:5">
      <c r="E102" s="462"/>
    </row>
    <row r="103" spans="5:5">
      <c r="E103" s="462"/>
    </row>
    <row r="104" spans="5:5">
      <c r="E104" s="462"/>
    </row>
    <row r="105" spans="5:5">
      <c r="E105" s="462"/>
    </row>
    <row r="106" spans="5:5">
      <c r="E106" s="462"/>
    </row>
    <row r="107" spans="5:5">
      <c r="E107" s="462"/>
    </row>
    <row r="108" spans="5:5">
      <c r="E108" s="462"/>
    </row>
    <row r="109" spans="5:5">
      <c r="E109" s="462"/>
    </row>
    <row r="110" spans="5:5">
      <c r="E110" s="462"/>
    </row>
    <row r="111" spans="5:5">
      <c r="E111" s="462"/>
    </row>
    <row r="112" spans="5:5">
      <c r="E112" s="462"/>
    </row>
    <row r="113" spans="5:5">
      <c r="E113" s="462"/>
    </row>
    <row r="114" spans="5:5">
      <c r="E114" s="462"/>
    </row>
    <row r="115" spans="5:5">
      <c r="E115" s="462"/>
    </row>
    <row r="116" spans="5:5">
      <c r="E116" s="462"/>
    </row>
    <row r="117" spans="5:5">
      <c r="E117" s="462"/>
    </row>
    <row r="118" spans="5:5">
      <c r="E118" s="462"/>
    </row>
    <row r="119" spans="5:5">
      <c r="E119" s="462"/>
    </row>
    <row r="120" spans="5:5">
      <c r="E120" s="462"/>
    </row>
    <row r="121" spans="5:5">
      <c r="E121" s="462"/>
    </row>
    <row r="122" spans="5:5">
      <c r="E122" s="462"/>
    </row>
    <row r="123" spans="5:5">
      <c r="E123" s="462"/>
    </row>
    <row r="124" spans="5:5">
      <c r="E124" s="462"/>
    </row>
    <row r="125" spans="5:5">
      <c r="E125" s="462"/>
    </row>
    <row r="126" spans="5:5">
      <c r="E126" s="462"/>
    </row>
    <row r="127" spans="5:5">
      <c r="E127" s="462"/>
    </row>
    <row r="128" spans="5:5">
      <c r="E128" s="462"/>
    </row>
    <row r="129" spans="5:5">
      <c r="E129" s="462"/>
    </row>
    <row r="130" spans="5:5">
      <c r="E130" s="462"/>
    </row>
    <row r="131" spans="5:5">
      <c r="E131" s="462"/>
    </row>
    <row r="132" spans="5:5">
      <c r="E132" s="462"/>
    </row>
    <row r="133" spans="5:5">
      <c r="E133" s="462"/>
    </row>
    <row r="134" spans="5:5">
      <c r="E134" s="462"/>
    </row>
    <row r="135" spans="5:5">
      <c r="E135" s="462"/>
    </row>
    <row r="136" spans="5:5">
      <c r="E136" s="462"/>
    </row>
    <row r="137" spans="5:5">
      <c r="E137" s="462"/>
    </row>
    <row r="138" spans="5:5">
      <c r="E138" s="462"/>
    </row>
    <row r="139" spans="5:5">
      <c r="E139" s="462"/>
    </row>
    <row r="140" spans="5:5">
      <c r="E140" s="462"/>
    </row>
    <row r="141" spans="5:5">
      <c r="E141" s="462"/>
    </row>
    <row r="142" spans="5:5">
      <c r="E142" s="462"/>
    </row>
    <row r="143" spans="5:5">
      <c r="E143" s="462"/>
    </row>
    <row r="144" spans="5:5">
      <c r="E144" s="462"/>
    </row>
    <row r="145" spans="5:5">
      <c r="E145" s="462"/>
    </row>
    <row r="146" spans="5:5">
      <c r="E146" s="462"/>
    </row>
    <row r="147" spans="5:5">
      <c r="E147" s="462"/>
    </row>
    <row r="148" spans="5:5">
      <c r="E148" s="462"/>
    </row>
    <row r="149" spans="5:5">
      <c r="E149" s="462"/>
    </row>
    <row r="150" spans="5:5">
      <c r="E150" s="462"/>
    </row>
    <row r="151" spans="5:5">
      <c r="E151" s="462"/>
    </row>
    <row r="152" spans="5:5">
      <c r="E152" s="462"/>
    </row>
    <row r="153" spans="5:5">
      <c r="E153" s="462"/>
    </row>
    <row r="154" spans="5:5">
      <c r="E154" s="462"/>
    </row>
    <row r="155" spans="5:5">
      <c r="E155" s="462"/>
    </row>
    <row r="156" spans="5:5">
      <c r="E156" s="462"/>
    </row>
    <row r="157" spans="5:5">
      <c r="E157" s="462"/>
    </row>
    <row r="158" spans="5:5">
      <c r="E158" s="462"/>
    </row>
    <row r="159" spans="5:5">
      <c r="E159" s="462"/>
    </row>
    <row r="160" spans="5:5">
      <c r="E160" s="462"/>
    </row>
    <row r="161" spans="5:5">
      <c r="E161" s="462"/>
    </row>
    <row r="162" spans="5:5">
      <c r="E162" s="462"/>
    </row>
    <row r="163" spans="5:5">
      <c r="E163" s="462"/>
    </row>
    <row r="164" spans="5:5">
      <c r="E164" s="462"/>
    </row>
    <row r="165" spans="5:5">
      <c r="E165" s="462"/>
    </row>
    <row r="166" spans="5:5">
      <c r="E166" s="462"/>
    </row>
    <row r="167" spans="5:5">
      <c r="E167" s="462"/>
    </row>
    <row r="168" spans="5:5">
      <c r="E168" s="462"/>
    </row>
    <row r="169" spans="5:5">
      <c r="E169" s="462"/>
    </row>
    <row r="170" spans="5:5">
      <c r="E170" s="462"/>
    </row>
    <row r="171" spans="5:5">
      <c r="E171" s="462"/>
    </row>
    <row r="172" spans="5:5">
      <c r="E172" s="462"/>
    </row>
    <row r="173" spans="5:5">
      <c r="E173" s="462"/>
    </row>
    <row r="174" spans="5:5">
      <c r="E174" s="462"/>
    </row>
    <row r="175" spans="5:5">
      <c r="E175" s="462"/>
    </row>
    <row r="176" spans="5:5">
      <c r="E176" s="462"/>
    </row>
    <row r="177" spans="5:5">
      <c r="E177" s="462"/>
    </row>
    <row r="178" spans="5:5">
      <c r="E178" s="462"/>
    </row>
    <row r="179" spans="5:5">
      <c r="E179" s="462"/>
    </row>
    <row r="180" spans="5:5">
      <c r="E180" s="462"/>
    </row>
    <row r="181" spans="5:5">
      <c r="E181" s="462"/>
    </row>
    <row r="182" spans="5:5">
      <c r="E182" s="462"/>
    </row>
    <row r="183" spans="5:5">
      <c r="E183" s="462"/>
    </row>
    <row r="184" spans="5:5">
      <c r="E184" s="462"/>
    </row>
    <row r="185" spans="5:5">
      <c r="E185" s="462"/>
    </row>
    <row r="186" spans="5:5">
      <c r="E186" s="462"/>
    </row>
    <row r="187" spans="5:5">
      <c r="E187" s="462"/>
    </row>
    <row r="188" spans="5:5">
      <c r="E188" s="462"/>
    </row>
    <row r="189" spans="5:5">
      <c r="E189" s="462"/>
    </row>
    <row r="190" spans="5:5">
      <c r="E190" s="462"/>
    </row>
    <row r="191" spans="5:5">
      <c r="E191" s="462"/>
    </row>
    <row r="192" spans="5:5">
      <c r="E192" s="462"/>
    </row>
    <row r="193" spans="5:5">
      <c r="E193" s="462"/>
    </row>
    <row r="194" spans="5:5">
      <c r="E194" s="462"/>
    </row>
    <row r="195" spans="5:5">
      <c r="E195" s="462"/>
    </row>
    <row r="196" spans="5:5">
      <c r="E196" s="462"/>
    </row>
    <row r="197" spans="5:5">
      <c r="E197" s="462"/>
    </row>
    <row r="198" spans="5:5">
      <c r="E198" s="462"/>
    </row>
    <row r="199" spans="5:5">
      <c r="E199" s="462"/>
    </row>
    <row r="200" spans="5:5">
      <c r="E200" s="462"/>
    </row>
    <row r="201" spans="5:5">
      <c r="E201" s="462"/>
    </row>
    <row r="202" spans="5:5">
      <c r="E202" s="462"/>
    </row>
    <row r="203" spans="5:5">
      <c r="E203" s="462"/>
    </row>
    <row r="204" spans="5:5">
      <c r="E204" s="462"/>
    </row>
    <row r="205" spans="5:5">
      <c r="E205" s="462"/>
    </row>
    <row r="206" spans="5:5">
      <c r="E206" s="462"/>
    </row>
    <row r="207" spans="5:5">
      <c r="E207" s="462"/>
    </row>
    <row r="208" spans="5:5">
      <c r="E208" s="462"/>
    </row>
    <row r="209" spans="5:5">
      <c r="E209" s="462"/>
    </row>
    <row r="210" spans="5:5">
      <c r="E210" s="462"/>
    </row>
    <row r="211" spans="5:5">
      <c r="E211" s="462"/>
    </row>
    <row r="212" spans="5:5">
      <c r="E212" s="462"/>
    </row>
    <row r="213" spans="5:5">
      <c r="E213" s="462"/>
    </row>
    <row r="214" spans="5:5">
      <c r="E214" s="462"/>
    </row>
    <row r="215" spans="5:5">
      <c r="E215" s="462"/>
    </row>
    <row r="216" spans="5:5">
      <c r="E216" s="462"/>
    </row>
    <row r="217" spans="5:5">
      <c r="E217" s="462"/>
    </row>
    <row r="218" spans="5:5">
      <c r="E218" s="462"/>
    </row>
    <row r="219" spans="5:5">
      <c r="E219" s="462"/>
    </row>
    <row r="220" spans="5:5">
      <c r="E220" s="462"/>
    </row>
    <row r="221" spans="5:5">
      <c r="E221" s="462"/>
    </row>
    <row r="222" spans="5:5">
      <c r="E222" s="462"/>
    </row>
    <row r="223" spans="5:5">
      <c r="E223" s="462"/>
    </row>
    <row r="224" spans="5:5">
      <c r="E224" s="462"/>
    </row>
    <row r="225" spans="5:5">
      <c r="E225" s="462"/>
    </row>
    <row r="226" spans="5:5">
      <c r="E226" s="462"/>
    </row>
    <row r="227" spans="5:5">
      <c r="E227" s="462"/>
    </row>
    <row r="228" spans="5:5">
      <c r="E228" s="462"/>
    </row>
    <row r="229" spans="5:5">
      <c r="E229" s="462"/>
    </row>
    <row r="230" spans="5:5">
      <c r="E230" s="462"/>
    </row>
    <row r="231" spans="5:5">
      <c r="E231" s="462"/>
    </row>
    <row r="232" spans="5:5">
      <c r="E232" s="462"/>
    </row>
    <row r="233" spans="5:5">
      <c r="E233" s="462"/>
    </row>
    <row r="234" spans="5:5">
      <c r="E234" s="462"/>
    </row>
    <row r="235" spans="5:5">
      <c r="E235" s="462"/>
    </row>
    <row r="236" spans="5:5">
      <c r="E236" s="462"/>
    </row>
    <row r="237" spans="5:5">
      <c r="E237" s="462"/>
    </row>
    <row r="238" spans="5:5">
      <c r="E238" s="462"/>
    </row>
    <row r="239" spans="5:5">
      <c r="E239" s="462"/>
    </row>
    <row r="240" spans="5:5">
      <c r="E240" s="462"/>
    </row>
    <row r="241" spans="5:5">
      <c r="E241" s="462"/>
    </row>
    <row r="242" spans="5:5">
      <c r="E242" s="462"/>
    </row>
    <row r="243" spans="5:5">
      <c r="E243" s="462"/>
    </row>
    <row r="244" spans="5:5">
      <c r="E244" s="462"/>
    </row>
    <row r="245" spans="5:5">
      <c r="E245" s="462"/>
    </row>
    <row r="246" spans="5:5">
      <c r="E246" s="462"/>
    </row>
    <row r="247" spans="5:5">
      <c r="E247" s="462"/>
    </row>
    <row r="248" spans="5:5">
      <c r="E248" s="462"/>
    </row>
    <row r="249" spans="5:5">
      <c r="E249" s="462"/>
    </row>
    <row r="250" spans="5:5">
      <c r="E250" s="462"/>
    </row>
    <row r="251" spans="5:5">
      <c r="E251" s="462"/>
    </row>
    <row r="252" spans="5:5">
      <c r="E252" s="462"/>
    </row>
    <row r="253" spans="5:5">
      <c r="E253" s="462"/>
    </row>
    <row r="254" spans="5:5">
      <c r="E254" s="462"/>
    </row>
    <row r="255" spans="5:5">
      <c r="E255" s="462"/>
    </row>
    <row r="256" spans="5:5">
      <c r="E256" s="462"/>
    </row>
    <row r="257" spans="5:5">
      <c r="E257" s="462"/>
    </row>
    <row r="258" spans="5:5">
      <c r="E258" s="462"/>
    </row>
    <row r="259" spans="5:5">
      <c r="E259" s="462"/>
    </row>
    <row r="260" spans="5:5">
      <c r="E260" s="462"/>
    </row>
    <row r="261" spans="5:5">
      <c r="E261" s="462"/>
    </row>
    <row r="262" spans="5:5">
      <c r="E262" s="462"/>
    </row>
    <row r="263" spans="5:5">
      <c r="E263" s="462"/>
    </row>
    <row r="264" spans="5:5">
      <c r="E264" s="462"/>
    </row>
    <row r="265" spans="5:5">
      <c r="E265" s="462"/>
    </row>
    <row r="266" spans="5:5">
      <c r="E266" s="462"/>
    </row>
    <row r="267" spans="5:5">
      <c r="E267" s="462"/>
    </row>
    <row r="268" spans="5:5">
      <c r="E268" s="462"/>
    </row>
    <row r="269" spans="5:5">
      <c r="E269" s="462"/>
    </row>
    <row r="270" spans="5:5">
      <c r="E270" s="462"/>
    </row>
    <row r="271" spans="5:5">
      <c r="E271" s="462"/>
    </row>
    <row r="272" spans="5:5">
      <c r="E272" s="462"/>
    </row>
    <row r="273" spans="5:5">
      <c r="E273" s="462"/>
    </row>
    <row r="274" spans="5:5">
      <c r="E274" s="462"/>
    </row>
    <row r="275" spans="5:5">
      <c r="E275" s="462"/>
    </row>
    <row r="276" spans="5:5">
      <c r="E276" s="462"/>
    </row>
    <row r="277" spans="5:5">
      <c r="E277" s="462"/>
    </row>
    <row r="278" spans="5:5">
      <c r="E278" s="462"/>
    </row>
    <row r="279" spans="5:5">
      <c r="E279" s="462"/>
    </row>
    <row r="280" spans="5:5">
      <c r="E280" s="462"/>
    </row>
    <row r="281" spans="5:5">
      <c r="E281" s="462"/>
    </row>
    <row r="282" spans="5:5">
      <c r="E282" s="462"/>
    </row>
    <row r="283" spans="5:5">
      <c r="E283" s="462"/>
    </row>
    <row r="284" spans="5:5">
      <c r="E284" s="462"/>
    </row>
    <row r="285" spans="5:5">
      <c r="E285" s="462"/>
    </row>
    <row r="286" spans="5:5">
      <c r="E286" s="462"/>
    </row>
    <row r="287" spans="5:5">
      <c r="E287" s="462"/>
    </row>
    <row r="288" spans="5:5">
      <c r="E288" s="462"/>
    </row>
    <row r="289" spans="5:5">
      <c r="E289" s="462"/>
    </row>
    <row r="290" spans="5:5">
      <c r="E290" s="462"/>
    </row>
    <row r="291" spans="5:5">
      <c r="E291" s="462"/>
    </row>
    <row r="292" spans="5:5">
      <c r="E292" s="462"/>
    </row>
    <row r="293" spans="5:5">
      <c r="E293" s="462"/>
    </row>
    <row r="294" spans="5:5">
      <c r="E294" s="462"/>
    </row>
    <row r="295" spans="5:5">
      <c r="E295" s="462"/>
    </row>
    <row r="296" spans="5:5">
      <c r="E296" s="462"/>
    </row>
    <row r="297" spans="5:5">
      <c r="E297" s="462"/>
    </row>
    <row r="298" spans="5:5">
      <c r="E298" s="462"/>
    </row>
    <row r="299" spans="5:5">
      <c r="E299" s="462"/>
    </row>
    <row r="300" spans="5:5">
      <c r="E300" s="462"/>
    </row>
    <row r="301" spans="5:5">
      <c r="E301" s="462"/>
    </row>
    <row r="302" spans="5:5">
      <c r="E302" s="462"/>
    </row>
    <row r="303" spans="5:5">
      <c r="E303" s="462"/>
    </row>
    <row r="304" spans="5:5">
      <c r="E304" s="462"/>
    </row>
    <row r="305" spans="5:5">
      <c r="E305" s="462"/>
    </row>
    <row r="306" spans="5:5">
      <c r="E306" s="462"/>
    </row>
    <row r="307" spans="5:5">
      <c r="E307" s="462"/>
    </row>
    <row r="308" spans="5:5">
      <c r="E308" s="462"/>
    </row>
    <row r="309" spans="5:5">
      <c r="E309" s="462"/>
    </row>
  </sheetData>
  <mergeCells count="1">
    <mergeCell ref="I19:J19"/>
  </mergeCells>
  <phoneticPr fontId="4" type="noConversion"/>
  <conditionalFormatting sqref="N19">
    <cfRule type="expression" dxfId="85" priority="28">
      <formula>(COUNTIF($L19,"行政會議")&gt;0)</formula>
    </cfRule>
  </conditionalFormatting>
  <conditionalFormatting sqref="N19">
    <cfRule type="expression" dxfId="84" priority="27">
      <formula>(COUNTIF($N19,"中醫婦科臨床教師會議")&gt;0)</formula>
    </cfRule>
  </conditionalFormatting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B4" sqref="B4"/>
    </sheetView>
  </sheetViews>
  <sheetFormatPr defaultColWidth="11.125" defaultRowHeight="18.75"/>
  <cols>
    <col min="1" max="1" width="17.875" style="6" bestFit="1" customWidth="1"/>
    <col min="2" max="2" width="12.125" style="6" bestFit="1" customWidth="1"/>
    <col min="3" max="3" width="13.375" style="6" bestFit="1" customWidth="1"/>
    <col min="4" max="4" width="12.125" style="6" bestFit="1" customWidth="1"/>
    <col min="5" max="5" width="12.875" style="6" bestFit="1" customWidth="1"/>
    <col min="6" max="7" width="16" style="6" bestFit="1" customWidth="1"/>
    <col min="8" max="8" width="13.625" style="6" bestFit="1" customWidth="1"/>
    <col min="9" max="9" width="48.875" style="6" bestFit="1" customWidth="1"/>
    <col min="10" max="10" width="56.125" style="6" bestFit="1" customWidth="1"/>
    <col min="11" max="11" width="13.875" style="6" bestFit="1" customWidth="1"/>
    <col min="12" max="12" width="29" style="6" bestFit="1" customWidth="1"/>
    <col min="13" max="13" width="18.5" style="6" bestFit="1" customWidth="1"/>
    <col min="14" max="14" width="16" style="475" bestFit="1" customWidth="1"/>
    <col min="15" max="15" width="6.625" style="15" customWidth="1"/>
    <col min="16" max="25" width="6.625" style="6" customWidth="1"/>
    <col min="26" max="33" width="8.625" style="6" customWidth="1"/>
    <col min="34" max="16384" width="11.125" style="6"/>
  </cols>
  <sheetData>
    <row r="1" spans="1:14" s="15" customFormat="1" ht="37.5">
      <c r="A1" s="403" t="s">
        <v>0</v>
      </c>
      <c r="B1" s="402" t="s">
        <v>1</v>
      </c>
      <c r="C1" s="403" t="s">
        <v>2</v>
      </c>
      <c r="D1" s="402" t="s">
        <v>3</v>
      </c>
      <c r="E1" s="404" t="s">
        <v>4</v>
      </c>
      <c r="F1" s="471" t="s">
        <v>5</v>
      </c>
      <c r="G1" s="471" t="s">
        <v>6</v>
      </c>
      <c r="H1" s="407" t="s">
        <v>7</v>
      </c>
      <c r="I1" s="472" t="s">
        <v>8</v>
      </c>
      <c r="J1" s="472" t="s">
        <v>9</v>
      </c>
      <c r="K1" s="472" t="s">
        <v>10</v>
      </c>
      <c r="L1" s="473" t="s">
        <v>11</v>
      </c>
      <c r="M1" s="472" t="s">
        <v>12</v>
      </c>
      <c r="N1" s="474" t="s">
        <v>13</v>
      </c>
    </row>
    <row r="2" spans="1:14" s="15" customFormat="1">
      <c r="A2" s="105">
        <v>45078</v>
      </c>
      <c r="B2" s="106">
        <v>0.52083333333333337</v>
      </c>
      <c r="C2" s="107">
        <f t="shared" ref="C2:C17" si="0">A2</f>
        <v>45078</v>
      </c>
      <c r="D2" s="106">
        <f t="shared" ref="D2:D10" si="1">B2+TIME(1,0,0)</f>
        <v>0.5625</v>
      </c>
      <c r="E2" s="108">
        <f t="shared" ref="E2:E17" si="2">A2</f>
        <v>45078</v>
      </c>
      <c r="F2" s="109" t="s">
        <v>14</v>
      </c>
      <c r="G2" s="109" t="s">
        <v>15</v>
      </c>
      <c r="H2" s="110" t="s">
        <v>20</v>
      </c>
      <c r="I2" s="110" t="s">
        <v>21</v>
      </c>
      <c r="J2" s="110" t="s">
        <v>104</v>
      </c>
      <c r="K2" s="110" t="s">
        <v>104</v>
      </c>
      <c r="L2" s="110" t="s">
        <v>100</v>
      </c>
      <c r="M2" s="110" t="s">
        <v>143</v>
      </c>
      <c r="N2" s="111">
        <v>5</v>
      </c>
    </row>
    <row r="3" spans="1:14" s="15" customFormat="1">
      <c r="A3" s="105">
        <v>45078</v>
      </c>
      <c r="B3" s="106">
        <v>0.5625</v>
      </c>
      <c r="C3" s="107">
        <f t="shared" si="0"/>
        <v>45078</v>
      </c>
      <c r="D3" s="106">
        <f t="shared" si="1"/>
        <v>0.60416666666666663</v>
      </c>
      <c r="E3" s="108">
        <f t="shared" si="2"/>
        <v>45078</v>
      </c>
      <c r="F3" s="109" t="s">
        <v>14</v>
      </c>
      <c r="G3" s="109" t="s">
        <v>15</v>
      </c>
      <c r="H3" s="110" t="s">
        <v>20</v>
      </c>
      <c r="I3" s="110" t="s">
        <v>144</v>
      </c>
      <c r="J3" s="110" t="s">
        <v>104</v>
      </c>
      <c r="K3" s="110" t="s">
        <v>104</v>
      </c>
      <c r="L3" s="110" t="s">
        <v>100</v>
      </c>
      <c r="M3" s="110" t="s">
        <v>143</v>
      </c>
      <c r="N3" s="111">
        <v>44</v>
      </c>
    </row>
    <row r="4" spans="1:14" s="15" customFormat="1">
      <c r="A4" s="105">
        <v>45083</v>
      </c>
      <c r="B4" s="112">
        <v>0.32291666666666669</v>
      </c>
      <c r="C4" s="113">
        <f t="shared" si="0"/>
        <v>45083</v>
      </c>
      <c r="D4" s="106">
        <f t="shared" si="1"/>
        <v>0.36458333333333337</v>
      </c>
      <c r="E4" s="114">
        <f t="shared" si="2"/>
        <v>45083</v>
      </c>
      <c r="F4" s="115" t="s">
        <v>14</v>
      </c>
      <c r="G4" s="115" t="s">
        <v>15</v>
      </c>
      <c r="H4" s="116" t="s">
        <v>20</v>
      </c>
      <c r="I4" s="116" t="s">
        <v>43</v>
      </c>
      <c r="J4" s="116" t="s">
        <v>44</v>
      </c>
      <c r="K4" s="116" t="s">
        <v>44</v>
      </c>
      <c r="L4" s="116" t="s">
        <v>100</v>
      </c>
      <c r="M4" s="116" t="s">
        <v>42</v>
      </c>
      <c r="N4" s="117">
        <v>9</v>
      </c>
    </row>
    <row r="5" spans="1:14" s="15" customFormat="1">
      <c r="A5" s="118">
        <v>45084</v>
      </c>
      <c r="B5" s="119">
        <v>0.4375</v>
      </c>
      <c r="C5" s="120">
        <f t="shared" si="0"/>
        <v>45084</v>
      </c>
      <c r="D5" s="121">
        <f t="shared" si="1"/>
        <v>0.47916666666666669</v>
      </c>
      <c r="E5" s="122">
        <f t="shared" si="2"/>
        <v>45084</v>
      </c>
      <c r="F5" s="123" t="s">
        <v>24</v>
      </c>
      <c r="G5" s="124" t="s">
        <v>25</v>
      </c>
      <c r="H5" s="125" t="s">
        <v>20</v>
      </c>
      <c r="I5" s="125" t="s">
        <v>26</v>
      </c>
      <c r="J5" s="125" t="s">
        <v>27</v>
      </c>
      <c r="K5" s="125" t="s">
        <v>57</v>
      </c>
      <c r="L5" s="125" t="s">
        <v>100</v>
      </c>
      <c r="M5" s="125" t="s">
        <v>28</v>
      </c>
      <c r="N5" s="126">
        <v>9</v>
      </c>
    </row>
    <row r="6" spans="1:14" s="15" customFormat="1">
      <c r="A6" s="127">
        <v>45084</v>
      </c>
      <c r="B6" s="128">
        <v>0.47222222222222221</v>
      </c>
      <c r="C6" s="129">
        <f t="shared" si="0"/>
        <v>45084</v>
      </c>
      <c r="D6" s="130">
        <f t="shared" si="1"/>
        <v>0.51388888888888884</v>
      </c>
      <c r="E6" s="131">
        <f t="shared" si="2"/>
        <v>45084</v>
      </c>
      <c r="F6" s="132" t="s">
        <v>24</v>
      </c>
      <c r="G6" s="132" t="s">
        <v>25</v>
      </c>
      <c r="H6" s="133" t="s">
        <v>20</v>
      </c>
      <c r="I6" s="133" t="s">
        <v>29</v>
      </c>
      <c r="J6" s="133" t="s">
        <v>30</v>
      </c>
      <c r="K6" s="133" t="s">
        <v>57</v>
      </c>
      <c r="L6" s="133" t="s">
        <v>100</v>
      </c>
      <c r="M6" s="133" t="s">
        <v>28</v>
      </c>
      <c r="N6" s="134">
        <v>9</v>
      </c>
    </row>
    <row r="7" spans="1:14" s="15" customFormat="1">
      <c r="A7" s="105">
        <v>45085</v>
      </c>
      <c r="B7" s="112">
        <v>0.45833333333333331</v>
      </c>
      <c r="C7" s="113">
        <f t="shared" si="0"/>
        <v>45085</v>
      </c>
      <c r="D7" s="106">
        <f t="shared" si="1"/>
        <v>0.5</v>
      </c>
      <c r="E7" s="114">
        <f t="shared" si="2"/>
        <v>45085</v>
      </c>
      <c r="F7" s="115" t="s">
        <v>14</v>
      </c>
      <c r="G7" s="115" t="s">
        <v>15</v>
      </c>
      <c r="H7" s="116" t="s">
        <v>20</v>
      </c>
      <c r="I7" s="116" t="s">
        <v>53</v>
      </c>
      <c r="J7" s="116" t="s">
        <v>54</v>
      </c>
      <c r="K7" s="116" t="s">
        <v>54</v>
      </c>
      <c r="L7" s="116" t="s">
        <v>77</v>
      </c>
      <c r="M7" s="116" t="s">
        <v>42</v>
      </c>
      <c r="N7" s="117">
        <v>6</v>
      </c>
    </row>
    <row r="8" spans="1:14" s="15" customFormat="1">
      <c r="A8" s="105">
        <v>45085</v>
      </c>
      <c r="B8" s="112">
        <v>0.5</v>
      </c>
      <c r="C8" s="113">
        <f t="shared" si="0"/>
        <v>45085</v>
      </c>
      <c r="D8" s="106">
        <f t="shared" si="1"/>
        <v>0.54166666666666663</v>
      </c>
      <c r="E8" s="114">
        <f t="shared" si="2"/>
        <v>45085</v>
      </c>
      <c r="F8" s="115" t="s">
        <v>14</v>
      </c>
      <c r="G8" s="115" t="s">
        <v>15</v>
      </c>
      <c r="H8" s="116" t="s">
        <v>20</v>
      </c>
      <c r="I8" s="116" t="s">
        <v>145</v>
      </c>
      <c r="J8" s="116" t="s">
        <v>146</v>
      </c>
      <c r="K8" s="116" t="s">
        <v>45</v>
      </c>
      <c r="L8" s="116" t="s">
        <v>100</v>
      </c>
      <c r="M8" s="116" t="s">
        <v>42</v>
      </c>
      <c r="N8" s="117">
        <v>10</v>
      </c>
    </row>
    <row r="9" spans="1:14" s="15" customFormat="1">
      <c r="A9" s="105">
        <v>45092</v>
      </c>
      <c r="B9" s="112">
        <v>0.5</v>
      </c>
      <c r="C9" s="113">
        <f t="shared" si="0"/>
        <v>45092</v>
      </c>
      <c r="D9" s="106">
        <f t="shared" si="1"/>
        <v>0.54166666666666663</v>
      </c>
      <c r="E9" s="114">
        <f t="shared" si="2"/>
        <v>45092</v>
      </c>
      <c r="F9" s="115" t="s">
        <v>14</v>
      </c>
      <c r="G9" s="115" t="s">
        <v>15</v>
      </c>
      <c r="H9" s="116" t="s">
        <v>20</v>
      </c>
      <c r="I9" s="116" t="s">
        <v>147</v>
      </c>
      <c r="J9" s="116" t="s">
        <v>148</v>
      </c>
      <c r="K9" s="116" t="s">
        <v>45</v>
      </c>
      <c r="L9" s="116" t="s">
        <v>100</v>
      </c>
      <c r="M9" s="116" t="s">
        <v>42</v>
      </c>
      <c r="N9" s="117">
        <v>10</v>
      </c>
    </row>
    <row r="10" spans="1:14" s="15" customFormat="1">
      <c r="A10" s="105">
        <v>45097</v>
      </c>
      <c r="B10" s="112">
        <v>0.4375</v>
      </c>
      <c r="C10" s="113">
        <f t="shared" si="0"/>
        <v>45097</v>
      </c>
      <c r="D10" s="106">
        <f t="shared" si="1"/>
        <v>0.47916666666666669</v>
      </c>
      <c r="E10" s="114">
        <f t="shared" si="2"/>
        <v>45097</v>
      </c>
      <c r="F10" s="115" t="s">
        <v>14</v>
      </c>
      <c r="G10" s="115" t="s">
        <v>15</v>
      </c>
      <c r="H10" s="116" t="s">
        <v>20</v>
      </c>
      <c r="I10" s="116" t="s">
        <v>75</v>
      </c>
      <c r="J10" s="116" t="s">
        <v>76</v>
      </c>
      <c r="K10" s="116" t="s">
        <v>76</v>
      </c>
      <c r="L10" s="116" t="s">
        <v>77</v>
      </c>
      <c r="M10" s="116" t="s">
        <v>42</v>
      </c>
      <c r="N10" s="117">
        <v>8</v>
      </c>
    </row>
    <row r="11" spans="1:14" s="15" customFormat="1">
      <c r="A11" s="105">
        <v>45098</v>
      </c>
      <c r="B11" s="112">
        <v>0.375</v>
      </c>
      <c r="C11" s="113">
        <f t="shared" si="0"/>
        <v>45098</v>
      </c>
      <c r="D11" s="106">
        <f t="shared" ref="D11:D16" si="3">B11+TIME(0,50,0)</f>
        <v>0.40972222222222221</v>
      </c>
      <c r="E11" s="114">
        <f t="shared" si="2"/>
        <v>45098</v>
      </c>
      <c r="F11" s="115" t="s">
        <v>14</v>
      </c>
      <c r="G11" s="115" t="s">
        <v>15</v>
      </c>
      <c r="H11" s="116" t="s">
        <v>20</v>
      </c>
      <c r="I11" s="116" t="s">
        <v>56</v>
      </c>
      <c r="J11" s="116" t="s">
        <v>57</v>
      </c>
      <c r="K11" s="116" t="s">
        <v>57</v>
      </c>
      <c r="L11" s="116" t="s">
        <v>100</v>
      </c>
      <c r="M11" s="116" t="s">
        <v>58</v>
      </c>
      <c r="N11" s="117">
        <v>8</v>
      </c>
    </row>
    <row r="12" spans="1:14" s="15" customFormat="1">
      <c r="A12" s="105">
        <v>45098</v>
      </c>
      <c r="B12" s="112">
        <v>0.41666666666666669</v>
      </c>
      <c r="C12" s="113">
        <f t="shared" si="0"/>
        <v>45098</v>
      </c>
      <c r="D12" s="106">
        <f t="shared" si="3"/>
        <v>0.4513888888888889</v>
      </c>
      <c r="E12" s="114">
        <f t="shared" si="2"/>
        <v>45098</v>
      </c>
      <c r="F12" s="115" t="s">
        <v>14</v>
      </c>
      <c r="G12" s="115" t="s">
        <v>15</v>
      </c>
      <c r="H12" s="116" t="s">
        <v>20</v>
      </c>
      <c r="I12" s="116" t="s">
        <v>59</v>
      </c>
      <c r="J12" s="116" t="s">
        <v>149</v>
      </c>
      <c r="K12" s="116" t="s">
        <v>150</v>
      </c>
      <c r="L12" s="116" t="s">
        <v>100</v>
      </c>
      <c r="M12" s="116" t="s">
        <v>42</v>
      </c>
      <c r="N12" s="117">
        <v>15</v>
      </c>
    </row>
    <row r="13" spans="1:14" s="15" customFormat="1">
      <c r="A13" s="105">
        <v>45098</v>
      </c>
      <c r="B13" s="112">
        <v>0.46527777777777779</v>
      </c>
      <c r="C13" s="113">
        <f t="shared" si="0"/>
        <v>45098</v>
      </c>
      <c r="D13" s="106">
        <f t="shared" si="3"/>
        <v>0.5</v>
      </c>
      <c r="E13" s="114">
        <f t="shared" si="2"/>
        <v>45098</v>
      </c>
      <c r="F13" s="115" t="s">
        <v>14</v>
      </c>
      <c r="G13" s="115" t="s">
        <v>15</v>
      </c>
      <c r="H13" s="116" t="s">
        <v>20</v>
      </c>
      <c r="I13" s="116" t="s">
        <v>60</v>
      </c>
      <c r="J13" s="116" t="s">
        <v>149</v>
      </c>
      <c r="K13" s="116" t="s">
        <v>150</v>
      </c>
      <c r="L13" s="116" t="s">
        <v>100</v>
      </c>
      <c r="M13" s="116" t="s">
        <v>42</v>
      </c>
      <c r="N13" s="117">
        <v>15</v>
      </c>
    </row>
    <row r="14" spans="1:14" s="15" customFormat="1">
      <c r="A14" s="105">
        <v>45105</v>
      </c>
      <c r="B14" s="112">
        <v>0.375</v>
      </c>
      <c r="C14" s="113">
        <f t="shared" si="0"/>
        <v>45105</v>
      </c>
      <c r="D14" s="106">
        <f t="shared" si="3"/>
        <v>0.40972222222222221</v>
      </c>
      <c r="E14" s="114">
        <f t="shared" si="2"/>
        <v>45105</v>
      </c>
      <c r="F14" s="115" t="s">
        <v>14</v>
      </c>
      <c r="G14" s="115" t="s">
        <v>15</v>
      </c>
      <c r="H14" s="116" t="s">
        <v>20</v>
      </c>
      <c r="I14" s="116" t="s">
        <v>65</v>
      </c>
      <c r="J14" s="116" t="s">
        <v>45</v>
      </c>
      <c r="K14" s="116" t="s">
        <v>45</v>
      </c>
      <c r="L14" s="116" t="s">
        <v>151</v>
      </c>
      <c r="M14" s="116" t="s">
        <v>42</v>
      </c>
      <c r="N14" s="117">
        <v>8</v>
      </c>
    </row>
    <row r="15" spans="1:14" s="15" customFormat="1">
      <c r="A15" s="105">
        <v>45105</v>
      </c>
      <c r="B15" s="112">
        <v>0.41666666666666669</v>
      </c>
      <c r="C15" s="113">
        <f t="shared" si="0"/>
        <v>45105</v>
      </c>
      <c r="D15" s="106">
        <f t="shared" si="3"/>
        <v>0.4513888888888889</v>
      </c>
      <c r="E15" s="114">
        <f t="shared" si="2"/>
        <v>45105</v>
      </c>
      <c r="F15" s="115" t="s">
        <v>14</v>
      </c>
      <c r="G15" s="115" t="s">
        <v>15</v>
      </c>
      <c r="H15" s="116" t="s">
        <v>20</v>
      </c>
      <c r="I15" s="116" t="s">
        <v>59</v>
      </c>
      <c r="J15" s="116" t="s">
        <v>152</v>
      </c>
      <c r="K15" s="116" t="s">
        <v>153</v>
      </c>
      <c r="L15" s="116" t="s">
        <v>151</v>
      </c>
      <c r="M15" s="116" t="s">
        <v>64</v>
      </c>
      <c r="N15" s="117">
        <v>15</v>
      </c>
    </row>
    <row r="16" spans="1:14">
      <c r="A16" s="105">
        <v>45105</v>
      </c>
      <c r="B16" s="112">
        <v>0.46527777777777779</v>
      </c>
      <c r="C16" s="113">
        <f t="shared" si="0"/>
        <v>45105</v>
      </c>
      <c r="D16" s="106">
        <f t="shared" si="3"/>
        <v>0.5</v>
      </c>
      <c r="E16" s="114">
        <f t="shared" si="2"/>
        <v>45105</v>
      </c>
      <c r="F16" s="115" t="s">
        <v>14</v>
      </c>
      <c r="G16" s="115" t="s">
        <v>15</v>
      </c>
      <c r="H16" s="116" t="s">
        <v>20</v>
      </c>
      <c r="I16" s="116" t="s">
        <v>60</v>
      </c>
      <c r="J16" s="116" t="s">
        <v>152</v>
      </c>
      <c r="K16" s="116" t="s">
        <v>153</v>
      </c>
      <c r="L16" s="116" t="s">
        <v>151</v>
      </c>
      <c r="M16" s="116" t="s">
        <v>42</v>
      </c>
      <c r="N16" s="117">
        <v>15</v>
      </c>
    </row>
    <row r="17" spans="1:14">
      <c r="A17" s="105">
        <v>45106</v>
      </c>
      <c r="B17" s="112">
        <v>0.5</v>
      </c>
      <c r="C17" s="113">
        <f t="shared" si="0"/>
        <v>45106</v>
      </c>
      <c r="D17" s="106">
        <f>B17+TIME(1,0,0)</f>
        <v>0.54166666666666663</v>
      </c>
      <c r="E17" s="114">
        <f t="shared" si="2"/>
        <v>45106</v>
      </c>
      <c r="F17" s="115" t="s">
        <v>14</v>
      </c>
      <c r="G17" s="115" t="s">
        <v>15</v>
      </c>
      <c r="H17" s="116" t="s">
        <v>20</v>
      </c>
      <c r="I17" s="116" t="s">
        <v>66</v>
      </c>
      <c r="J17" s="116" t="s">
        <v>104</v>
      </c>
      <c r="K17" s="116" t="s">
        <v>104</v>
      </c>
      <c r="L17" s="116" t="s">
        <v>154</v>
      </c>
      <c r="M17" s="116" t="s">
        <v>67</v>
      </c>
      <c r="N17" s="117">
        <v>5</v>
      </c>
    </row>
    <row r="22" spans="1:14">
      <c r="G22" s="651" t="s">
        <v>126</v>
      </c>
      <c r="H22" s="652"/>
      <c r="I22" s="652"/>
    </row>
  </sheetData>
  <autoFilter ref="A1:N1">
    <sortState ref="A2:N15">
      <sortCondition ref="A1:A15"/>
    </sortState>
  </autoFilter>
  <mergeCells count="1">
    <mergeCell ref="G22:I22"/>
  </mergeCells>
  <phoneticPr fontId="4" type="noConversion"/>
  <conditionalFormatting sqref="A1:N1">
    <cfRule type="expression" dxfId="65" priority="51">
      <formula>(COUNTIF($J1,"中醫婦科臨床教師會議")&gt;0)</formula>
    </cfRule>
    <cfRule type="expression" dxfId="64" priority="52">
      <formula>(COUNTIF($H1,"行政會議")&gt;0)</formula>
    </cfRule>
  </conditionalFormatting>
  <conditionalFormatting sqref="A5:N6 A7:K7 M7 D15:E16 H15:H16 A8:N9 A17:L17 A2:M4 A12:K14 M12:N17 L11:L12">
    <cfRule type="expression" dxfId="63" priority="29">
      <formula>(COUNTIF($J2,"中醫婦科臨床教師會議")&gt;0)</formula>
    </cfRule>
  </conditionalFormatting>
  <conditionalFormatting sqref="A5:N6 A7:K7 M7 D15:E16 H15:H16 A8:N9 A17:L17 A2:M4 A12:K14 M12:N17 L11:L12">
    <cfRule type="expression" dxfId="62" priority="30">
      <formula>(COUNTIF($H2,"行政會議")&gt;0)</formula>
    </cfRule>
  </conditionalFormatting>
  <conditionalFormatting sqref="J15:J16">
    <cfRule type="expression" dxfId="61" priority="21">
      <formula>(COUNTIF($J15,"中醫婦科臨床教師會議")&gt;0)</formula>
    </cfRule>
  </conditionalFormatting>
  <conditionalFormatting sqref="J15:J16">
    <cfRule type="expression" dxfId="60" priority="22">
      <formula>(COUNTIF($H15,"行政會議")&gt;0)</formula>
    </cfRule>
  </conditionalFormatting>
  <conditionalFormatting sqref="K15:K16 A15:H16">
    <cfRule type="expression" dxfId="59" priority="23">
      <formula>(COUNTIF($J15,"中醫婦科臨床教師會議")&gt;0)</formula>
    </cfRule>
  </conditionalFormatting>
  <conditionalFormatting sqref="K15:K16 A15:H16">
    <cfRule type="expression" dxfId="58" priority="24">
      <formula>(COUNTIF($H15,"行政會議")&gt;0)</formula>
    </cfRule>
  </conditionalFormatting>
  <conditionalFormatting sqref="L16">
    <cfRule type="expression" dxfId="57" priority="25">
      <formula>(COUNTIF($J16,"中醫婦科臨床教師會議")&gt;0)</formula>
    </cfRule>
  </conditionalFormatting>
  <conditionalFormatting sqref="L16">
    <cfRule type="expression" dxfId="56" priority="26">
      <formula>(COUNTIF($H16,"行政會議")&gt;0)</formula>
    </cfRule>
  </conditionalFormatting>
  <conditionalFormatting sqref="L15">
    <cfRule type="expression" dxfId="55" priority="27">
      <formula>(COUNTIF($J15,"中醫婦科臨床教師會議")&gt;0)</formula>
    </cfRule>
  </conditionalFormatting>
  <conditionalFormatting sqref="L15">
    <cfRule type="expression" dxfId="54" priority="28">
      <formula>(COUNTIF($H15,"行政會議")&gt;0)</formula>
    </cfRule>
  </conditionalFormatting>
  <conditionalFormatting sqref="N2:N4">
    <cfRule type="expression" dxfId="53" priority="19">
      <formula>(COUNTIF($J2,"中醫婦科臨床教師會議")&gt;0)</formula>
    </cfRule>
  </conditionalFormatting>
  <conditionalFormatting sqref="N2:N4">
    <cfRule type="expression" dxfId="52" priority="20">
      <formula>(COUNTIF($H2,"行政會議")&gt;0)</formula>
    </cfRule>
  </conditionalFormatting>
  <conditionalFormatting sqref="I15:I16">
    <cfRule type="expression" dxfId="51" priority="17">
      <formula>(COUNTIF($J15,"中醫婦科臨床教師會議")&gt;0)</formula>
    </cfRule>
  </conditionalFormatting>
  <conditionalFormatting sqref="I15:I16">
    <cfRule type="expression" dxfId="50" priority="18">
      <formula>(COUNTIF($H15,"行政會議")&gt;0)</formula>
    </cfRule>
  </conditionalFormatting>
  <conditionalFormatting sqref="N7">
    <cfRule type="expression" dxfId="49" priority="15">
      <formula>(COUNTIF($J7,"中醫婦科臨床教師會議")&gt;0)</formula>
    </cfRule>
  </conditionalFormatting>
  <conditionalFormatting sqref="N7">
    <cfRule type="expression" dxfId="48" priority="16">
      <formula>(COUNTIF($H7,"行政會議")&gt;0)</formula>
    </cfRule>
  </conditionalFormatting>
  <conditionalFormatting sqref="L7">
    <cfRule type="expression" dxfId="47" priority="13">
      <formula>(COUNTIF($J7,"中醫婦科臨床教師會議")&gt;0)</formula>
    </cfRule>
  </conditionalFormatting>
  <conditionalFormatting sqref="L7">
    <cfRule type="expression" dxfId="46" priority="14">
      <formula>(COUNTIF($H7,"行政會議")&gt;0)</formula>
    </cfRule>
  </conditionalFormatting>
  <conditionalFormatting sqref="A10:K10 M10">
    <cfRule type="expression" dxfId="45" priority="9">
      <formula>(COUNTIF($J10,"中醫婦科臨床教師會議")&gt;0)</formula>
    </cfRule>
  </conditionalFormatting>
  <conditionalFormatting sqref="A10:K10 M10">
    <cfRule type="expression" dxfId="44" priority="10">
      <formula>(COUNTIF($H10,"行政會議")&gt;0)</formula>
    </cfRule>
  </conditionalFormatting>
  <conditionalFormatting sqref="L10">
    <cfRule type="expression" dxfId="43" priority="11">
      <formula>(COUNTIF($J10,"中醫婦科臨床教師會議")&gt;0)</formula>
    </cfRule>
  </conditionalFormatting>
  <conditionalFormatting sqref="L10">
    <cfRule type="expression" dxfId="42" priority="12">
      <formula>(COUNTIF($H10,"行政會議")&gt;0)</formula>
    </cfRule>
  </conditionalFormatting>
  <conditionalFormatting sqref="N10">
    <cfRule type="expression" dxfId="41" priority="7">
      <formula>(COUNTIF($J10,"中醫婦科臨床教師會議")&gt;0)</formula>
    </cfRule>
  </conditionalFormatting>
  <conditionalFormatting sqref="N10">
    <cfRule type="expression" dxfId="40" priority="8">
      <formula>(COUNTIF($H10,"行政會議")&gt;0)</formula>
    </cfRule>
  </conditionalFormatting>
  <conditionalFormatting sqref="L13">
    <cfRule type="expression" dxfId="39" priority="5">
      <formula>(COUNTIF($J13,"中醫婦科臨床教師會議")&gt;0)</formula>
    </cfRule>
  </conditionalFormatting>
  <conditionalFormatting sqref="L13">
    <cfRule type="expression" dxfId="38" priority="6">
      <formula>(COUNTIF($H13,"行政會議")&gt;0)</formula>
    </cfRule>
  </conditionalFormatting>
  <conditionalFormatting sqref="A11:K11 M11:N11">
    <cfRule type="expression" dxfId="37" priority="3">
      <formula>(COUNTIF($J11,"中醫婦科臨床教師會議")&gt;0)</formula>
    </cfRule>
  </conditionalFormatting>
  <conditionalFormatting sqref="A11:K11 M11:N11">
    <cfRule type="expression" dxfId="36" priority="4">
      <formula>(COUNTIF($H11,"行政會議")&gt;0)</formula>
    </cfRule>
  </conditionalFormatting>
  <conditionalFormatting sqref="L14">
    <cfRule type="expression" dxfId="35" priority="1">
      <formula>(COUNTIF($J14,"中醫婦科臨床教師會議")&gt;0)</formula>
    </cfRule>
  </conditionalFormatting>
  <conditionalFormatting sqref="L14">
    <cfRule type="expression" dxfId="34" priority="2">
      <formula>(COUNTIF($H14,"行政會議")&gt;0)</formula>
    </cfRule>
  </conditionalFormatting>
  <pageMargins left="0.7" right="0.7" top="0.75" bottom="0.75" header="0" footer="0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opLeftCell="B1" zoomScale="93" workbookViewId="0">
      <selection activeCell="J13" sqref="J13:K13"/>
    </sheetView>
  </sheetViews>
  <sheetFormatPr defaultColWidth="8.875" defaultRowHeight="15.75"/>
  <cols>
    <col min="1" max="1" width="14.5" bestFit="1" customWidth="1"/>
    <col min="2" max="2" width="12.875" bestFit="1" customWidth="1"/>
    <col min="3" max="3" width="14.5" bestFit="1" customWidth="1"/>
    <col min="4" max="5" width="12.875" bestFit="1" customWidth="1"/>
    <col min="8" max="8" width="9.875" customWidth="1"/>
    <col min="9" max="9" width="38.125" customWidth="1"/>
    <col min="10" max="10" width="15.125" customWidth="1"/>
    <col min="11" max="11" width="15.5" customWidth="1"/>
    <col min="12" max="12" width="20.125" customWidth="1"/>
    <col min="14" max="14" width="11.875" customWidth="1"/>
  </cols>
  <sheetData>
    <row r="1" spans="1:15">
      <c r="A1" s="558" t="s">
        <v>0</v>
      </c>
      <c r="B1" s="559" t="s">
        <v>1</v>
      </c>
      <c r="C1" s="558" t="s">
        <v>2</v>
      </c>
      <c r="D1" s="559" t="s">
        <v>3</v>
      </c>
      <c r="E1" s="560" t="s">
        <v>4</v>
      </c>
      <c r="F1" s="561" t="s">
        <v>5</v>
      </c>
      <c r="G1" s="561" t="s">
        <v>6</v>
      </c>
      <c r="H1" s="562" t="s">
        <v>7</v>
      </c>
      <c r="I1" s="563" t="s">
        <v>228</v>
      </c>
      <c r="J1" s="563" t="s">
        <v>9</v>
      </c>
      <c r="K1" s="563" t="s">
        <v>10</v>
      </c>
      <c r="L1" s="563" t="s">
        <v>11</v>
      </c>
      <c r="M1" s="563" t="s">
        <v>12</v>
      </c>
      <c r="N1" s="564" t="s">
        <v>13</v>
      </c>
    </row>
    <row r="2" spans="1:15">
      <c r="A2" s="565">
        <v>45084</v>
      </c>
      <c r="B2" s="566">
        <v>0.35416666666666669</v>
      </c>
      <c r="C2" s="567">
        <f t="shared" ref="C2:C9" si="0">A2</f>
        <v>45084</v>
      </c>
      <c r="D2" s="568">
        <v>0.38194444444444442</v>
      </c>
      <c r="E2" s="569">
        <v>44622</v>
      </c>
      <c r="F2" s="570" t="s">
        <v>24</v>
      </c>
      <c r="G2" s="570" t="s">
        <v>25</v>
      </c>
      <c r="H2" s="571" t="s">
        <v>31</v>
      </c>
      <c r="I2" s="572" t="s">
        <v>32</v>
      </c>
      <c r="J2" s="572" t="s">
        <v>33</v>
      </c>
      <c r="K2" s="572" t="s">
        <v>155</v>
      </c>
      <c r="L2" s="573" t="s">
        <v>156</v>
      </c>
      <c r="M2" s="572" t="s">
        <v>23</v>
      </c>
      <c r="N2" s="572">
        <v>20</v>
      </c>
    </row>
    <row r="3" spans="1:15">
      <c r="A3" s="565">
        <v>45084</v>
      </c>
      <c r="B3" s="568">
        <v>0.38194444444444442</v>
      </c>
      <c r="C3" s="574">
        <f t="shared" si="0"/>
        <v>45084</v>
      </c>
      <c r="D3" s="568">
        <v>0.40972222222222227</v>
      </c>
      <c r="E3" s="569">
        <v>44622</v>
      </c>
      <c r="F3" s="570" t="s">
        <v>24</v>
      </c>
      <c r="G3" s="570" t="s">
        <v>25</v>
      </c>
      <c r="H3" s="571" t="s">
        <v>31</v>
      </c>
      <c r="I3" s="572" t="s">
        <v>34</v>
      </c>
      <c r="J3" s="572" t="s">
        <v>33</v>
      </c>
      <c r="K3" s="572" t="s">
        <v>155</v>
      </c>
      <c r="L3" s="573" t="s">
        <v>156</v>
      </c>
      <c r="M3" s="572" t="s">
        <v>23</v>
      </c>
      <c r="N3" s="572">
        <v>20</v>
      </c>
    </row>
    <row r="4" spans="1:15">
      <c r="A4" s="575">
        <v>45084</v>
      </c>
      <c r="B4" s="576">
        <v>0.40972222222222227</v>
      </c>
      <c r="C4" s="577">
        <f t="shared" si="0"/>
        <v>45084</v>
      </c>
      <c r="D4" s="578">
        <v>0.4375</v>
      </c>
      <c r="E4" s="579">
        <v>44622</v>
      </c>
      <c r="F4" s="580" t="s">
        <v>24</v>
      </c>
      <c r="G4" s="580" t="s">
        <v>25</v>
      </c>
      <c r="H4" s="581" t="s">
        <v>31</v>
      </c>
      <c r="I4" s="581" t="s">
        <v>35</v>
      </c>
      <c r="J4" s="582" t="s">
        <v>36</v>
      </c>
      <c r="K4" s="582" t="s">
        <v>37</v>
      </c>
      <c r="L4" s="581" t="s">
        <v>156</v>
      </c>
      <c r="M4" s="582" t="s">
        <v>157</v>
      </c>
      <c r="N4" s="582">
        <v>20</v>
      </c>
    </row>
    <row r="5" spans="1:15" ht="31.5">
      <c r="A5" s="583">
        <v>45084</v>
      </c>
      <c r="B5" s="584">
        <v>0.4375</v>
      </c>
      <c r="C5" s="585">
        <f t="shared" si="0"/>
        <v>45084</v>
      </c>
      <c r="D5" s="586">
        <v>0.47916666666666669</v>
      </c>
      <c r="E5" s="587">
        <v>44629</v>
      </c>
      <c r="F5" s="588" t="s">
        <v>14</v>
      </c>
      <c r="G5" s="588" t="s">
        <v>15</v>
      </c>
      <c r="H5" s="589" t="s">
        <v>31</v>
      </c>
      <c r="I5" s="586" t="s">
        <v>102</v>
      </c>
      <c r="J5" s="590" t="s">
        <v>115</v>
      </c>
      <c r="K5" s="590" t="s">
        <v>115</v>
      </c>
      <c r="L5" s="591" t="s">
        <v>229</v>
      </c>
      <c r="M5" s="591" t="s">
        <v>101</v>
      </c>
      <c r="N5" s="591">
        <v>30</v>
      </c>
      <c r="O5" s="592"/>
    </row>
    <row r="6" spans="1:15" ht="31.5">
      <c r="A6" s="583">
        <v>45091</v>
      </c>
      <c r="B6" s="584">
        <v>0.375</v>
      </c>
      <c r="C6" s="585">
        <f t="shared" si="0"/>
        <v>45091</v>
      </c>
      <c r="D6" s="586">
        <v>0.41666666666666669</v>
      </c>
      <c r="E6" s="587">
        <v>44629</v>
      </c>
      <c r="F6" s="588" t="s">
        <v>14</v>
      </c>
      <c r="G6" s="588" t="s">
        <v>15</v>
      </c>
      <c r="H6" s="589" t="s">
        <v>31</v>
      </c>
      <c r="I6" s="590" t="s">
        <v>46</v>
      </c>
      <c r="J6" s="590" t="s">
        <v>158</v>
      </c>
      <c r="K6" s="590" t="s">
        <v>159</v>
      </c>
      <c r="L6" s="593" t="s">
        <v>156</v>
      </c>
      <c r="M6" s="591" t="s">
        <v>101</v>
      </c>
      <c r="N6" s="591">
        <v>30</v>
      </c>
    </row>
    <row r="7" spans="1:15" ht="31.5">
      <c r="A7" s="583">
        <v>45091</v>
      </c>
      <c r="B7" s="586">
        <v>0.45833333333333331</v>
      </c>
      <c r="C7" s="585">
        <f t="shared" si="0"/>
        <v>45091</v>
      </c>
      <c r="D7" s="586">
        <v>0.5</v>
      </c>
      <c r="E7" s="587">
        <v>44650</v>
      </c>
      <c r="F7" s="588" t="s">
        <v>14</v>
      </c>
      <c r="G7" s="588" t="s">
        <v>15</v>
      </c>
      <c r="H7" s="589" t="s">
        <v>48</v>
      </c>
      <c r="I7" s="591" t="s">
        <v>113</v>
      </c>
      <c r="J7" s="590" t="s">
        <v>160</v>
      </c>
      <c r="K7" s="590" t="s">
        <v>160</v>
      </c>
      <c r="L7" s="591" t="s">
        <v>161</v>
      </c>
      <c r="M7" s="591" t="s">
        <v>50</v>
      </c>
      <c r="N7" s="591">
        <v>10</v>
      </c>
    </row>
    <row r="8" spans="1:15" ht="31.5">
      <c r="A8" s="583">
        <v>45091</v>
      </c>
      <c r="B8" s="586">
        <v>0.45833333333333331</v>
      </c>
      <c r="C8" s="594">
        <f t="shared" si="0"/>
        <v>45091</v>
      </c>
      <c r="D8" s="586">
        <v>0.5</v>
      </c>
      <c r="E8" s="587">
        <v>44650</v>
      </c>
      <c r="F8" s="588" t="s">
        <v>14</v>
      </c>
      <c r="G8" s="588" t="s">
        <v>15</v>
      </c>
      <c r="H8" s="589" t="s">
        <v>51</v>
      </c>
      <c r="I8" s="591" t="s">
        <v>111</v>
      </c>
      <c r="J8" s="590" t="s">
        <v>110</v>
      </c>
      <c r="K8" s="590" t="s">
        <v>110</v>
      </c>
      <c r="L8" s="591" t="s">
        <v>49</v>
      </c>
      <c r="M8" s="591" t="s">
        <v>52</v>
      </c>
      <c r="N8" s="591">
        <v>5</v>
      </c>
      <c r="O8" s="592"/>
    </row>
    <row r="9" spans="1:15" ht="31.5">
      <c r="A9" s="583">
        <v>45092</v>
      </c>
      <c r="B9" s="584">
        <v>0.54166666666666663</v>
      </c>
      <c r="C9" s="594">
        <f t="shared" si="0"/>
        <v>45092</v>
      </c>
      <c r="D9" s="584">
        <v>0.58333333333333337</v>
      </c>
      <c r="E9" s="587">
        <v>44630</v>
      </c>
      <c r="F9" s="588" t="s">
        <v>14</v>
      </c>
      <c r="G9" s="588" t="s">
        <v>15</v>
      </c>
      <c r="H9" s="589" t="s">
        <v>31</v>
      </c>
      <c r="I9" s="591" t="s">
        <v>38</v>
      </c>
      <c r="J9" s="590" t="s">
        <v>162</v>
      </c>
      <c r="K9" s="590" t="s">
        <v>163</v>
      </c>
      <c r="L9" s="595" t="s">
        <v>18</v>
      </c>
      <c r="M9" s="588" t="s">
        <v>114</v>
      </c>
      <c r="N9" s="591">
        <v>5</v>
      </c>
      <c r="O9" s="592"/>
    </row>
    <row r="10" spans="1:15" ht="31.5">
      <c r="A10" s="583">
        <v>45093</v>
      </c>
      <c r="B10" s="596">
        <v>0.35416666666666669</v>
      </c>
      <c r="C10" s="583">
        <v>45093</v>
      </c>
      <c r="D10" s="596">
        <v>0.39583333333333331</v>
      </c>
      <c r="E10" s="587">
        <v>45093</v>
      </c>
      <c r="F10" s="588" t="s">
        <v>14</v>
      </c>
      <c r="G10" s="588" t="s">
        <v>15</v>
      </c>
      <c r="H10" s="589" t="s">
        <v>31</v>
      </c>
      <c r="I10" s="597" t="s">
        <v>164</v>
      </c>
      <c r="J10" s="598" t="s">
        <v>163</v>
      </c>
      <c r="K10" s="598" t="s">
        <v>163</v>
      </c>
      <c r="L10" s="591" t="s">
        <v>165</v>
      </c>
      <c r="M10" s="598" t="s">
        <v>230</v>
      </c>
      <c r="N10" s="598">
        <v>5</v>
      </c>
      <c r="O10" s="592"/>
    </row>
    <row r="11" spans="1:15" s="606" customFormat="1">
      <c r="A11" s="599">
        <v>45098</v>
      </c>
      <c r="B11" s="600">
        <v>0.35416666666666669</v>
      </c>
      <c r="C11" s="594">
        <f t="shared" ref="C11:C17" si="1">A11</f>
        <v>45098</v>
      </c>
      <c r="D11" s="600">
        <v>0.375</v>
      </c>
      <c r="E11" s="601">
        <v>44622</v>
      </c>
      <c r="F11" s="602" t="s">
        <v>14</v>
      </c>
      <c r="G11" s="602" t="s">
        <v>15</v>
      </c>
      <c r="H11" s="603" t="s">
        <v>166</v>
      </c>
      <c r="I11" s="600" t="s">
        <v>102</v>
      </c>
      <c r="J11" s="604" t="s">
        <v>167</v>
      </c>
      <c r="K11" s="604" t="s">
        <v>167</v>
      </c>
      <c r="L11" s="605" t="s">
        <v>156</v>
      </c>
      <c r="M11" s="605" t="s">
        <v>52</v>
      </c>
      <c r="N11" s="605">
        <v>10</v>
      </c>
    </row>
    <row r="12" spans="1:15" ht="47.25">
      <c r="A12" s="583">
        <v>45098</v>
      </c>
      <c r="B12" s="584">
        <v>0.375</v>
      </c>
      <c r="C12" s="585">
        <f t="shared" si="1"/>
        <v>45098</v>
      </c>
      <c r="D12" s="586">
        <v>0.41666666666666669</v>
      </c>
      <c r="E12" s="587">
        <v>44629</v>
      </c>
      <c r="F12" s="588" t="s">
        <v>14</v>
      </c>
      <c r="G12" s="588" t="s">
        <v>15</v>
      </c>
      <c r="H12" s="590" t="s">
        <v>31</v>
      </c>
      <c r="I12" s="590" t="s">
        <v>46</v>
      </c>
      <c r="J12" s="590" t="s">
        <v>231</v>
      </c>
      <c r="K12" s="590" t="s">
        <v>232</v>
      </c>
      <c r="L12" s="593" t="s">
        <v>103</v>
      </c>
      <c r="M12" s="591" t="s">
        <v>47</v>
      </c>
      <c r="N12" s="591">
        <v>50</v>
      </c>
    </row>
    <row r="13" spans="1:15" ht="47.25">
      <c r="A13" s="583">
        <v>45105</v>
      </c>
      <c r="B13" s="584">
        <v>0.375</v>
      </c>
      <c r="C13" s="585">
        <f t="shared" si="1"/>
        <v>45105</v>
      </c>
      <c r="D13" s="586">
        <v>0.4375</v>
      </c>
      <c r="E13" s="587">
        <v>44636</v>
      </c>
      <c r="F13" s="588" t="s">
        <v>14</v>
      </c>
      <c r="G13" s="588" t="s">
        <v>15</v>
      </c>
      <c r="H13" s="590" t="s">
        <v>31</v>
      </c>
      <c r="I13" s="590" t="s">
        <v>46</v>
      </c>
      <c r="J13" s="590" t="s">
        <v>233</v>
      </c>
      <c r="K13" s="590" t="s">
        <v>234</v>
      </c>
      <c r="L13" s="593" t="s">
        <v>168</v>
      </c>
      <c r="M13" s="591" t="s">
        <v>47</v>
      </c>
      <c r="N13" s="591">
        <v>30</v>
      </c>
      <c r="O13" s="607"/>
    </row>
    <row r="14" spans="1:15">
      <c r="A14" s="583">
        <v>45105</v>
      </c>
      <c r="B14" s="586">
        <v>0.4375</v>
      </c>
      <c r="C14" s="594">
        <f t="shared" si="1"/>
        <v>45105</v>
      </c>
      <c r="D14" s="584">
        <v>0.45833333333333331</v>
      </c>
      <c r="E14" s="587">
        <v>44650</v>
      </c>
      <c r="F14" s="588" t="s">
        <v>14</v>
      </c>
      <c r="G14" s="588" t="s">
        <v>15</v>
      </c>
      <c r="H14" s="590" t="s">
        <v>31</v>
      </c>
      <c r="I14" s="590" t="s">
        <v>169</v>
      </c>
      <c r="J14" s="590" t="s">
        <v>170</v>
      </c>
      <c r="K14" s="590" t="s">
        <v>171</v>
      </c>
      <c r="L14" s="593" t="s">
        <v>168</v>
      </c>
      <c r="M14" s="591" t="s">
        <v>47</v>
      </c>
      <c r="N14" s="591">
        <v>10</v>
      </c>
      <c r="O14" s="607"/>
    </row>
    <row r="15" spans="1:15" ht="31.5">
      <c r="A15" s="583">
        <v>45105</v>
      </c>
      <c r="B15" s="586">
        <v>0.45833333333333331</v>
      </c>
      <c r="C15" s="585">
        <f t="shared" si="1"/>
        <v>45105</v>
      </c>
      <c r="D15" s="586">
        <v>0.5</v>
      </c>
      <c r="E15" s="587">
        <v>44650</v>
      </c>
      <c r="F15" s="588" t="s">
        <v>14</v>
      </c>
      <c r="G15" s="588" t="s">
        <v>15</v>
      </c>
      <c r="H15" s="589" t="s">
        <v>48</v>
      </c>
      <c r="I15" s="591" t="s">
        <v>113</v>
      </c>
      <c r="J15" s="590" t="s">
        <v>160</v>
      </c>
      <c r="K15" s="590" t="s">
        <v>160</v>
      </c>
      <c r="L15" s="593" t="s">
        <v>168</v>
      </c>
      <c r="M15" s="591" t="s">
        <v>50</v>
      </c>
      <c r="N15" s="591">
        <v>10</v>
      </c>
    </row>
    <row r="16" spans="1:15" ht="31.5">
      <c r="A16" s="583">
        <v>45105</v>
      </c>
      <c r="B16" s="586">
        <v>0.45833333333333331</v>
      </c>
      <c r="C16" s="594">
        <f t="shared" si="1"/>
        <v>45105</v>
      </c>
      <c r="D16" s="586">
        <v>0.5</v>
      </c>
      <c r="E16" s="587">
        <v>44650</v>
      </c>
      <c r="F16" s="588" t="s">
        <v>14</v>
      </c>
      <c r="G16" s="588" t="s">
        <v>15</v>
      </c>
      <c r="H16" s="589" t="s">
        <v>51</v>
      </c>
      <c r="I16" s="591" t="s">
        <v>111</v>
      </c>
      <c r="J16" s="590" t="s">
        <v>110</v>
      </c>
      <c r="K16" s="590" t="s">
        <v>110</v>
      </c>
      <c r="L16" s="593" t="s">
        <v>168</v>
      </c>
      <c r="M16" s="591" t="s">
        <v>52</v>
      </c>
      <c r="N16" s="591">
        <v>5</v>
      </c>
      <c r="O16" s="592"/>
    </row>
    <row r="17" spans="1:15" s="608" customFormat="1" ht="31.5">
      <c r="A17" s="583">
        <v>45106</v>
      </c>
      <c r="B17" s="584">
        <v>0.41666666666666669</v>
      </c>
      <c r="C17" s="585">
        <f t="shared" si="1"/>
        <v>45106</v>
      </c>
      <c r="D17" s="584">
        <v>0.45833333333333331</v>
      </c>
      <c r="E17" s="587">
        <v>44644</v>
      </c>
      <c r="F17" s="588" t="s">
        <v>14</v>
      </c>
      <c r="G17" s="588" t="s">
        <v>15</v>
      </c>
      <c r="H17" s="589" t="s">
        <v>31</v>
      </c>
      <c r="I17" s="591" t="s">
        <v>38</v>
      </c>
      <c r="J17" s="590" t="s">
        <v>172</v>
      </c>
      <c r="K17" s="604" t="s">
        <v>235</v>
      </c>
      <c r="L17" s="595" t="s">
        <v>18</v>
      </c>
      <c r="M17" s="588" t="s">
        <v>114</v>
      </c>
      <c r="N17" s="591">
        <v>3</v>
      </c>
    </row>
    <row r="18" spans="1:15" ht="31.5">
      <c r="A18" s="583">
        <v>45107</v>
      </c>
      <c r="B18" s="596">
        <v>0.35416666666666669</v>
      </c>
      <c r="C18" s="599">
        <v>44958</v>
      </c>
      <c r="D18" s="596">
        <v>0.39583333333333331</v>
      </c>
      <c r="E18" s="587">
        <v>45107</v>
      </c>
      <c r="F18" s="588" t="s">
        <v>14</v>
      </c>
      <c r="G18" s="588" t="s">
        <v>15</v>
      </c>
      <c r="H18" s="589" t="s">
        <v>31</v>
      </c>
      <c r="I18" s="597" t="s">
        <v>174</v>
      </c>
      <c r="J18" s="598" t="s">
        <v>163</v>
      </c>
      <c r="K18" s="598" t="s">
        <v>163</v>
      </c>
      <c r="L18" s="591" t="s">
        <v>165</v>
      </c>
      <c r="M18" s="598" t="s">
        <v>230</v>
      </c>
      <c r="N18" s="598">
        <v>5</v>
      </c>
      <c r="O18" s="609"/>
    </row>
    <row r="20" spans="1:15">
      <c r="B20" s="653" t="s">
        <v>236</v>
      </c>
      <c r="C20" s="653"/>
    </row>
  </sheetData>
  <mergeCells count="1">
    <mergeCell ref="B20:C20"/>
  </mergeCells>
  <phoneticPr fontId="4" type="noConversion"/>
  <conditionalFormatting sqref="K14 D10 N10 I13:K13 F5:G5 N5:O5 J5:K6 F17:G18 J18:K18 M12:M13 B10 B12:B13 J10:K10 J12:K12 F11:G11">
    <cfRule type="expression" dxfId="33" priority="29">
      <formula>(COUNTIF($J5,"中醫婦科臨床教師會議")&gt;0)</formula>
    </cfRule>
    <cfRule type="expression" dxfId="32" priority="30">
      <formula>(COUNTIF($H5,"行政會議")&gt;0)</formula>
    </cfRule>
  </conditionalFormatting>
  <conditionalFormatting sqref="A1:N1">
    <cfRule type="expression" dxfId="31" priority="25">
      <formula>(COUNTIF($I1,"中醫婦科臨床教師會議")&gt;0)</formula>
    </cfRule>
    <cfRule type="expression" dxfId="30" priority="26">
      <formula>(COUNTIF($G1,"行政會議")&gt;0)</formula>
    </cfRule>
  </conditionalFormatting>
  <conditionalFormatting sqref="M2:N2 B2 D2 F2:K2">
    <cfRule type="expression" dxfId="29" priority="23">
      <formula>(COUNTIF($J2,"中醫婦科臨床教師會議")&gt;0)</formula>
    </cfRule>
    <cfRule type="expression" dxfId="28" priority="24">
      <formula>(COUNTIF($H2,"行政會議")&gt;0)</formula>
    </cfRule>
  </conditionalFormatting>
  <conditionalFormatting sqref="N9:O9 F9:K9">
    <cfRule type="expression" dxfId="27" priority="21">
      <formula>(COUNTIF($J9,"中醫婦科臨床教師會議")&gt;0)</formula>
    </cfRule>
    <cfRule type="expression" dxfId="26" priority="22">
      <formula>(COUNTIF($H9,"行政會議")&gt;0)</formula>
    </cfRule>
  </conditionalFormatting>
  <conditionalFormatting sqref="F10:I10 N17 I17 N4 F4:I4 N11 I11">
    <cfRule type="expression" dxfId="25" priority="19">
      <formula>(COUNTIF(#REF!,"中醫婦科臨床教師會議")&gt;0)</formula>
    </cfRule>
    <cfRule type="expression" dxfId="24" priority="20">
      <formula>(COUNTIF($H4,"行政會議")&gt;0)</formula>
    </cfRule>
  </conditionalFormatting>
  <conditionalFormatting sqref="J4:K4 J11:K11">
    <cfRule type="expression" dxfId="23" priority="27">
      <formula>(COUNTIF($J4,"中醫婦科臨床教師會議")&gt;0)</formula>
    </cfRule>
    <cfRule type="expression" dxfId="22" priority="28">
      <formula>(COUNTIF(#REF!,"行政會議")&gt;0)</formula>
    </cfRule>
  </conditionalFormatting>
  <conditionalFormatting sqref="F3:I3 N3">
    <cfRule type="expression" dxfId="21" priority="15">
      <formula>(COUNTIF(#REF!,"中醫婦科臨床教師會議")&gt;0)</formula>
    </cfRule>
    <cfRule type="expression" dxfId="20" priority="16">
      <formula>(COUNTIF($H3,"行政會議")&gt;0)</formula>
    </cfRule>
  </conditionalFormatting>
  <conditionalFormatting sqref="J3:K3">
    <cfRule type="expression" dxfId="19" priority="17">
      <formula>(COUNTIF($J3,"中醫婦科臨床教師會議")&gt;0)</formula>
    </cfRule>
    <cfRule type="expression" dxfId="18" priority="18">
      <formula>(COUNTIF(#REF!,"行政會議")&gt;0)</formula>
    </cfRule>
  </conditionalFormatting>
  <conditionalFormatting sqref="O10">
    <cfRule type="expression" dxfId="17" priority="31">
      <formula>(COUNTIF(#REF!,"中醫婦科臨床教師會議")&gt;0)</formula>
    </cfRule>
    <cfRule type="expression" dxfId="16" priority="32">
      <formula>(COUNTIF(#REF!,"行政會議")&gt;0)</formula>
    </cfRule>
  </conditionalFormatting>
  <conditionalFormatting sqref="F6:G6 N6">
    <cfRule type="expression" dxfId="15" priority="13">
      <formula>(COUNTIF($J6,"中醫婦科臨床教師會議")&gt;0)</formula>
    </cfRule>
    <cfRule type="expression" dxfId="14" priority="14">
      <formula>(COUNTIF($H6,"行政會議")&gt;0)</formula>
    </cfRule>
  </conditionalFormatting>
  <conditionalFormatting sqref="B6">
    <cfRule type="expression" dxfId="13" priority="11">
      <formula>(COUNTIF($J6,"中醫婦科臨床教師會議")&gt;0)</formula>
    </cfRule>
    <cfRule type="expression" dxfId="12" priority="12">
      <formula>(COUNTIF($H6,"行政會議")&gt;0)</formula>
    </cfRule>
  </conditionalFormatting>
  <conditionalFormatting sqref="D6">
    <cfRule type="expression" dxfId="11" priority="9">
      <formula>(COUNTIF($J6,"中醫婦科臨床教師會議")&gt;0)</formula>
    </cfRule>
    <cfRule type="expression" dxfId="10" priority="10">
      <formula>(COUNTIF($H6,"行政會議")&gt;0)</formula>
    </cfRule>
  </conditionalFormatting>
  <conditionalFormatting sqref="I6">
    <cfRule type="expression" dxfId="9" priority="7">
      <formula>(COUNTIF(#REF!,"中醫婦科臨床教師會議")&gt;0)</formula>
    </cfRule>
    <cfRule type="expression" dxfId="8" priority="8">
      <formula>(COUNTIF($H6,"行政會議")&gt;0)</formula>
    </cfRule>
  </conditionalFormatting>
  <conditionalFormatting sqref="N13:O13">
    <cfRule type="expression" dxfId="7" priority="33">
      <formula>(COUNTIF(#REF!,"中醫婦科臨床教師會議")&gt;0)</formula>
    </cfRule>
    <cfRule type="expression" dxfId="6" priority="34">
      <formula>(COUNTIF(#REF!,"行政會議")&gt;0)</formula>
    </cfRule>
  </conditionalFormatting>
  <conditionalFormatting sqref="N18">
    <cfRule type="expression" dxfId="5" priority="5">
      <formula>(COUNTIF($J13,"中醫婦科臨床教師會議")&gt;0)</formula>
    </cfRule>
    <cfRule type="expression" dxfId="4" priority="6">
      <formula>(COUNTIF($H13,"行政會議")&gt;0)</formula>
    </cfRule>
  </conditionalFormatting>
  <conditionalFormatting sqref="J17">
    <cfRule type="expression" dxfId="3" priority="3">
      <formula>(COUNTIF($J17,"中醫婦科臨床教師會議")&gt;0)</formula>
    </cfRule>
    <cfRule type="expression" dxfId="2" priority="4">
      <formula>(COUNTIF(#REF!,"行政會議")&gt;0)</formula>
    </cfRule>
  </conditionalFormatting>
  <conditionalFormatting sqref="K17">
    <cfRule type="expression" dxfId="1" priority="1">
      <formula>(COUNTIF($J17,"中醫婦科臨床教師會議")&gt;0)</formula>
    </cfRule>
    <cfRule type="expression" dxfId="0" priority="2">
      <formula>(COUNTIF(#REF!,"行政會議")&gt;0)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學術大表</vt:lpstr>
      <vt:lpstr>桃園院區</vt:lpstr>
      <vt:lpstr>桃園病房</vt:lpstr>
      <vt:lpstr>部學術</vt:lpstr>
      <vt:lpstr>部行政</vt:lpstr>
      <vt:lpstr>跨領域</vt:lpstr>
      <vt:lpstr>內兒科</vt:lpstr>
      <vt:lpstr>婦科</vt:lpstr>
      <vt:lpstr>針傷科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Yar</cp:lastModifiedBy>
  <cp:revision/>
  <dcterms:created xsi:type="dcterms:W3CDTF">2021-12-28T09:59:15Z</dcterms:created>
  <dcterms:modified xsi:type="dcterms:W3CDTF">2023-06-12T01:35:28Z</dcterms:modified>
</cp:coreProperties>
</file>