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R4\CR\3月\"/>
    </mc:Choice>
  </mc:AlternateContent>
  <xr:revisionPtr revIDLastSave="0" documentId="13_ncr:1_{97277647-ACA7-41E5-AD28-430AC29065E8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學術大表" sheetId="7" r:id="rId1"/>
    <sheet name="部行政" sheetId="2" r:id="rId2"/>
    <sheet name="部學術" sheetId="3" r:id="rId3"/>
    <sheet name="跨領域" sheetId="5" r:id="rId4"/>
    <sheet name="核心課程" sheetId="4" r:id="rId5"/>
  </sheets>
  <externalReferences>
    <externalReference r:id="rId6"/>
  </externalReferences>
  <definedNames>
    <definedName name="_xlnm._FilterDatabase" localSheetId="4" hidden="1">核心課程!$A$1:$N$1</definedName>
    <definedName name="_xlnm._FilterDatabase" localSheetId="1" hidden="1">部行政!$A$1:$N$4</definedName>
    <definedName name="_xlnm._FilterDatabase" localSheetId="2" hidden="1">部學術!$A$1:$N$1</definedName>
    <definedName name="_xlnm._FilterDatabase" localSheetId="3" hidden="1">跨領域!$A$1:$N$3</definedName>
    <definedName name="_xlnm._FilterDatabase" localSheetId="0" hidden="1">學術大表!$A$1:$N$78</definedName>
    <definedName name="_xlnm.Print_Area" localSheetId="0">學術大表!$A$1:$N$1</definedName>
    <definedName name="VS楊淑齡">[1]教學分配表!$F$4:$F$19</definedName>
    <definedName name="醫師姓名">[1]教學分配表!$F$22:$F$32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7" l="1"/>
  <c r="D75" i="7"/>
  <c r="C75" i="7"/>
  <c r="E62" i="7"/>
  <c r="D62" i="7"/>
  <c r="C62" i="7"/>
  <c r="E60" i="7"/>
  <c r="D60" i="7"/>
  <c r="C60" i="7"/>
  <c r="E58" i="7"/>
  <c r="D58" i="7"/>
  <c r="C58" i="7"/>
  <c r="E56" i="7"/>
  <c r="D56" i="7"/>
  <c r="C56" i="7"/>
  <c r="E42" i="7"/>
  <c r="D42" i="7"/>
  <c r="D30" i="7" s="1"/>
  <c r="C42" i="7"/>
  <c r="E34" i="7"/>
  <c r="D34" i="7"/>
  <c r="C34" i="7"/>
  <c r="E30" i="7"/>
  <c r="C30" i="7"/>
  <c r="E28" i="7"/>
  <c r="D28" i="7"/>
  <c r="C28" i="7"/>
  <c r="E26" i="7"/>
  <c r="D26" i="7"/>
  <c r="C26" i="7"/>
  <c r="E23" i="7"/>
  <c r="D23" i="7"/>
  <c r="C23" i="7"/>
  <c r="E14" i="7"/>
  <c r="D14" i="7"/>
  <c r="C14" i="7"/>
  <c r="E13" i="7"/>
  <c r="D13" i="7"/>
  <c r="C13" i="7"/>
  <c r="E12" i="7"/>
  <c r="D12" i="7"/>
  <c r="C12" i="7"/>
  <c r="E5" i="7"/>
  <c r="D5" i="7"/>
  <c r="C5" i="7"/>
  <c r="E4" i="7"/>
  <c r="D4" i="7"/>
  <c r="C4" i="7"/>
  <c r="E74" i="7"/>
  <c r="C74" i="7"/>
  <c r="E73" i="7"/>
  <c r="C73" i="7"/>
  <c r="E71" i="7"/>
  <c r="C71" i="7"/>
  <c r="E64" i="7"/>
  <c r="C64" i="7"/>
  <c r="E63" i="7"/>
  <c r="C63" i="7"/>
  <c r="E59" i="7"/>
  <c r="C59" i="7"/>
  <c r="E57" i="7"/>
  <c r="C57" i="7"/>
  <c r="E53" i="7"/>
  <c r="C53" i="7"/>
  <c r="E51" i="7"/>
  <c r="C51" i="7"/>
  <c r="E50" i="7"/>
  <c r="C50" i="7"/>
  <c r="E33" i="7"/>
  <c r="C33" i="7"/>
  <c r="E25" i="7"/>
  <c r="C25" i="7"/>
  <c r="E24" i="7"/>
  <c r="C24" i="7"/>
  <c r="E22" i="7"/>
  <c r="C22" i="7"/>
  <c r="E19" i="7"/>
  <c r="C19" i="7"/>
  <c r="E15" i="7"/>
  <c r="C15" i="7"/>
  <c r="E10" i="7"/>
  <c r="C10" i="7"/>
  <c r="E9" i="7"/>
  <c r="C9" i="7"/>
  <c r="E8" i="7"/>
  <c r="C8" i="7"/>
  <c r="E7" i="7"/>
  <c r="C7" i="7"/>
  <c r="E2" i="7"/>
  <c r="C2" i="7"/>
  <c r="E69" i="7"/>
  <c r="C69" i="7"/>
  <c r="E68" i="7"/>
  <c r="C68" i="7"/>
  <c r="E67" i="7"/>
  <c r="C67" i="7"/>
  <c r="E65" i="7"/>
  <c r="C65" i="7"/>
  <c r="E61" i="7"/>
  <c r="C61" i="7"/>
  <c r="E55" i="7"/>
  <c r="C55" i="7"/>
  <c r="E54" i="7"/>
  <c r="C54" i="7"/>
  <c r="E47" i="7"/>
  <c r="C47" i="7"/>
  <c r="E46" i="7"/>
  <c r="E44" i="7"/>
  <c r="C44" i="7"/>
  <c r="E40" i="7"/>
  <c r="C40" i="7"/>
  <c r="E38" i="7"/>
  <c r="C38" i="7"/>
  <c r="E36" i="7"/>
  <c r="C36" i="7"/>
  <c r="E31" i="7"/>
  <c r="C31" i="7"/>
  <c r="E32" i="7"/>
  <c r="C32" i="7"/>
  <c r="E27" i="7"/>
  <c r="C27" i="7"/>
  <c r="E21" i="7"/>
  <c r="C21" i="7"/>
  <c r="E18" i="7"/>
  <c r="C18" i="7"/>
  <c r="E17" i="7"/>
  <c r="C17" i="7"/>
  <c r="E11" i="7"/>
  <c r="C11" i="7"/>
  <c r="E3" i="7"/>
  <c r="C3" i="7"/>
  <c r="D4" i="5" l="1"/>
  <c r="C4" i="5"/>
  <c r="E4" i="5" s="1"/>
  <c r="D3" i="5"/>
  <c r="C3" i="5"/>
  <c r="E3" i="5" s="1"/>
  <c r="D2" i="5"/>
  <c r="C2" i="5"/>
  <c r="E2" i="5" s="1"/>
  <c r="D9" i="3"/>
  <c r="C9" i="3"/>
  <c r="E9" i="3" s="1"/>
  <c r="D8" i="3"/>
  <c r="C8" i="3"/>
  <c r="E8" i="3" s="1"/>
  <c r="D7" i="3"/>
  <c r="C7" i="3"/>
  <c r="E7" i="3" s="1"/>
  <c r="D6" i="3"/>
  <c r="C6" i="3"/>
  <c r="E6" i="3" s="1"/>
  <c r="E5" i="3"/>
  <c r="C5" i="3"/>
  <c r="E4" i="3"/>
  <c r="D4" i="3"/>
  <c r="C4" i="3"/>
  <c r="D3" i="3"/>
  <c r="C3" i="3"/>
  <c r="E3" i="3" s="1"/>
  <c r="D2" i="3"/>
  <c r="C2" i="3"/>
  <c r="E2" i="3" s="1"/>
  <c r="C3" i="2" l="1"/>
  <c r="E3" i="2" s="1"/>
  <c r="C2" i="2"/>
  <c r="D52" i="7"/>
  <c r="C52" i="7"/>
  <c r="E52" i="7" s="1"/>
  <c r="D20" i="7"/>
  <c r="C20" i="7"/>
  <c r="E20" i="7" s="1"/>
  <c r="D72" i="7"/>
  <c r="C72" i="7"/>
  <c r="E72" i="7" s="1"/>
  <c r="D66" i="7"/>
  <c r="C66" i="7"/>
  <c r="E66" i="7" s="1"/>
  <c r="E39" i="7"/>
  <c r="C39" i="7"/>
  <c r="D43" i="7"/>
  <c r="C43" i="7"/>
  <c r="E43" i="7" s="1"/>
  <c r="D29" i="7"/>
  <c r="C29" i="7"/>
  <c r="E29" i="7" s="1"/>
  <c r="E37" i="7"/>
  <c r="D37" i="7"/>
  <c r="C37" i="7"/>
  <c r="D70" i="7"/>
  <c r="C70" i="7"/>
  <c r="E70" i="7" s="1"/>
  <c r="D35" i="7"/>
  <c r="C35" i="7"/>
  <c r="E35" i="7" s="1"/>
  <c r="D45" i="7"/>
  <c r="C45" i="7"/>
  <c r="E45" i="7" s="1"/>
  <c r="C16" i="7"/>
  <c r="E16" i="7" s="1"/>
  <c r="C6" i="7"/>
  <c r="C6" i="2"/>
  <c r="E6" i="2" s="1"/>
  <c r="C5" i="2"/>
  <c r="E5" i="2" s="1"/>
  <c r="C4" i="2"/>
  <c r="E4" i="2" s="1"/>
  <c r="C49" i="7"/>
  <c r="E49" i="7" s="1"/>
  <c r="C48" i="7"/>
  <c r="E48" i="7" s="1"/>
  <c r="C41" i="7"/>
  <c r="E41" i="7" s="1"/>
</calcChain>
</file>

<file path=xl/sharedStrings.xml><?xml version="1.0" encoding="utf-8"?>
<sst xmlns="http://schemas.openxmlformats.org/spreadsheetml/2006/main" count="794" uniqueCount="229">
  <si>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</si>
  <si>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</si>
  <si>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</si>
  <si>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</si>
  <si>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</si>
  <si>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</si>
  <si>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</si>
  <si>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</si>
  <si>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</si>
  <si>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</si>
  <si>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</si>
  <si>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</si>
  <si>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</si>
  <si>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</si>
  <si>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</si>
  <si>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</si>
  <si>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</si>
  <si>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</si>
  <si>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專業課程</t>
  </si>
  <si>
    <t>部學術</t>
  </si>
  <si>
    <t>部務會議</t>
  </si>
  <si>
    <t>陳俊良部長</t>
  </si>
  <si>
    <t>陳玉昇醫師</t>
  </si>
  <si>
    <t>V+R</t>
  </si>
  <si>
    <t>科主任會議</t>
  </si>
  <si>
    <t>各科主任</t>
  </si>
  <si>
    <t>V+ CR</t>
  </si>
  <si>
    <t>桃園院區跨領域中醫中藥護理聯合討論會</t>
  </si>
  <si>
    <t>病房住院醫師</t>
  </si>
  <si>
    <t>許珮毓副主任</t>
  </si>
  <si>
    <t>Week</t>
  </si>
  <si>
    <t>主題</t>
  </si>
  <si>
    <t>V+CR</t>
    <phoneticPr fontId="6" type="noConversion"/>
  </si>
  <si>
    <t>教學組會議</t>
    <phoneticPr fontId="6" type="noConversion"/>
  </si>
  <si>
    <t>桃園分院八樓中醫部大會議室</t>
    <phoneticPr fontId="6" type="noConversion"/>
  </si>
  <si>
    <t>台北院區跨領域中醫中藥護理聯合討論會</t>
    <phoneticPr fontId="6" type="noConversion"/>
  </si>
  <si>
    <t>陳俊良部長</t>
    <phoneticPr fontId="6" type="noConversion"/>
  </si>
  <si>
    <t>林口院區跨領域中醫中藥護理聯合討論會</t>
    <phoneticPr fontId="6" type="noConversion"/>
  </si>
  <si>
    <t>醫經典籍教學</t>
    <phoneticPr fontId="6" type="noConversion"/>
  </si>
  <si>
    <t>專業課程</t>
    <phoneticPr fontId="6" type="noConversion"/>
  </si>
  <si>
    <t>V+ R+I</t>
    <phoneticPr fontId="6" type="noConversion"/>
  </si>
  <si>
    <t>V+R+桃I</t>
    <phoneticPr fontId="6" type="noConversion"/>
  </si>
  <si>
    <t>部學術</t>
    <phoneticPr fontId="11" type="noConversion"/>
  </si>
  <si>
    <t>行政會議</t>
    <phoneticPr fontId="11" type="noConversion"/>
  </si>
  <si>
    <t>病房Orientation</t>
  </si>
  <si>
    <t>桃園分院八樓中醫病房</t>
  </si>
  <si>
    <t>病房Teaching round(上半月)</t>
  </si>
  <si>
    <t>V+R+I</t>
  </si>
  <si>
    <t>黃悅翔醫師</t>
  </si>
  <si>
    <t>病房Chart round(下半月)</t>
  </si>
  <si>
    <t>病房Teaching round(下半月)</t>
  </si>
  <si>
    <t>中醫兒科學術會議</t>
  </si>
  <si>
    <t>婦科</t>
  </si>
  <si>
    <t>高銘偵醫師</t>
  </si>
  <si>
    <t>V+I+(R)</t>
  </si>
  <si>
    <t>會診與臨床病例討論</t>
  </si>
  <si>
    <t>葉柏巖醫師</t>
    <phoneticPr fontId="11" type="noConversion"/>
  </si>
  <si>
    <t>賴櫞心醫師</t>
    <phoneticPr fontId="11" type="noConversion"/>
  </si>
  <si>
    <t>病例或專題報告</t>
    <phoneticPr fontId="11" type="noConversion"/>
  </si>
  <si>
    <t>VS Lec V：不孕症</t>
    <phoneticPr fontId="11" type="noConversion"/>
  </si>
  <si>
    <t>郭順利醫師</t>
    <phoneticPr fontId="20" type="noConversion"/>
  </si>
  <si>
    <t>郭順利醫師</t>
  </si>
  <si>
    <t>病房R+病房I</t>
    <phoneticPr fontId="16" type="noConversion"/>
  </si>
  <si>
    <t>V+R+I</t>
    <phoneticPr fontId="16" type="noConversion"/>
  </si>
  <si>
    <t>王品涵醫師</t>
    <phoneticPr fontId="21" type="noConversion"/>
  </si>
  <si>
    <t>中醫內兒科實習住院醫師回饋會議</t>
    <phoneticPr fontId="21" type="noConversion"/>
  </si>
  <si>
    <t>臨床教師會議</t>
    <phoneticPr fontId="11" type="noConversion"/>
  </si>
  <si>
    <t>桃園分院8F中醫部大會議室</t>
    <phoneticPr fontId="6" type="noConversion"/>
  </si>
  <si>
    <t>陳星諭醫師</t>
    <phoneticPr fontId="21" type="noConversion"/>
  </si>
  <si>
    <t>傷科書籍閱讀(Rohen真人圖譜、臨床骨科檢查指引)</t>
    <phoneticPr fontId="11" type="noConversion"/>
  </si>
  <si>
    <t>骨傷R3R4
(R+I自由參加)</t>
    <phoneticPr fontId="11" type="noConversion"/>
  </si>
  <si>
    <t>病房RI+CR</t>
    <phoneticPr fontId="11" type="noConversion"/>
  </si>
  <si>
    <t>教學診R+I</t>
    <phoneticPr fontId="11" type="noConversion"/>
  </si>
  <si>
    <t>林口復健大樓2F骨科討論室</t>
    <phoneticPr fontId="11" type="noConversion"/>
  </si>
  <si>
    <t>高銘偵醫師</t>
    <phoneticPr fontId="19" type="noConversion"/>
  </si>
  <si>
    <t>部學術</t>
    <phoneticPr fontId="6" type="noConversion"/>
  </si>
  <si>
    <t>中醫部</t>
    <phoneticPr fontId="16" type="noConversion"/>
  </si>
  <si>
    <t>吳宜鴻醫師</t>
    <phoneticPr fontId="6" type="noConversion"/>
  </si>
  <si>
    <t>一般醫學訓練</t>
    <phoneticPr fontId="16" type="noConversion"/>
  </si>
  <si>
    <t>專業課程</t>
    <phoneticPr fontId="11" type="noConversion"/>
  </si>
  <si>
    <t>李科宏主任</t>
    <phoneticPr fontId="11" type="noConversion"/>
  </si>
  <si>
    <t>桃園分院八樓中醫部大會議室</t>
    <phoneticPr fontId="11" type="noConversion"/>
  </si>
  <si>
    <t>專業訓練</t>
    <phoneticPr fontId="11" type="noConversion"/>
  </si>
  <si>
    <t>針傷科</t>
    <phoneticPr fontId="11" type="noConversion"/>
  </si>
  <si>
    <t>針傷科-骨傷組</t>
    <phoneticPr fontId="11" type="noConversion"/>
  </si>
  <si>
    <t>骨傷I</t>
    <phoneticPr fontId="11" type="noConversion"/>
  </si>
  <si>
    <t>針傷全體</t>
    <phoneticPr fontId="11" type="noConversion"/>
  </si>
  <si>
    <t>主治醫師教學-傷科手法介紹</t>
    <phoneticPr fontId="11" type="noConversion"/>
  </si>
  <si>
    <t>V+R+台北林口I</t>
    <phoneticPr fontId="6" type="noConversion"/>
  </si>
  <si>
    <t>Teaching Round(主治醫師教學)</t>
    <phoneticPr fontId="11" type="noConversion"/>
  </si>
  <si>
    <t>針傷I+病房RI</t>
    <phoneticPr fontId="11" type="noConversion"/>
  </si>
  <si>
    <t>林口復健大樓6樓中醫診區</t>
    <phoneticPr fontId="11" type="noConversion"/>
  </si>
  <si>
    <t>V+R</t>
    <phoneticPr fontId="11" type="noConversion"/>
  </si>
  <si>
    <t>陳彥融醫師</t>
    <phoneticPr fontId="11" type="noConversion"/>
  </si>
  <si>
    <t>一般行政</t>
    <phoneticPr fontId="11" type="noConversion"/>
  </si>
  <si>
    <t>針傷科務會議</t>
    <phoneticPr fontId="11" type="noConversion"/>
  </si>
  <si>
    <t>針傷科全體醫師</t>
    <phoneticPr fontId="11" type="noConversion"/>
  </si>
  <si>
    <t>會診業務與會診病例討論</t>
    <phoneticPr fontId="11" type="noConversion"/>
  </si>
  <si>
    <t>針傷科臨床教師會議</t>
    <phoneticPr fontId="11" type="noConversion"/>
  </si>
  <si>
    <t>針傷科主治醫師</t>
    <phoneticPr fontId="11" type="noConversion"/>
  </si>
  <si>
    <t>傷科基本手法介紹與前後測</t>
    <phoneticPr fontId="11" type="noConversion"/>
  </si>
  <si>
    <t>Chart round</t>
    <phoneticPr fontId="11" type="noConversion"/>
  </si>
  <si>
    <t>桃園分院八樓中醫病房</t>
    <phoneticPr fontId="11" type="noConversion"/>
  </si>
  <si>
    <t>總醫師教學(1)- 婦科四診及身體診察 &amp; 育齡婦女基礎體溫測量判讀及治療</t>
    <phoneticPr fontId="19" type="noConversion"/>
  </si>
  <si>
    <t>CR+I</t>
  </si>
  <si>
    <t>總醫師教學(2)-產後調理會診須知(R參加)</t>
    <phoneticPr fontId="19" type="noConversion"/>
  </si>
  <si>
    <t>CR+R</t>
    <phoneticPr fontId="6" type="noConversion"/>
  </si>
  <si>
    <t>婦科科務會議+研究進度討論會</t>
    <phoneticPr fontId="11" type="noConversion"/>
  </si>
  <si>
    <t>V+CR</t>
    <phoneticPr fontId="19" type="noConversion"/>
  </si>
  <si>
    <t>林玫君醫師</t>
    <phoneticPr fontId="19" type="noConversion"/>
  </si>
  <si>
    <t>VS Lec IV：更年期症候群</t>
    <phoneticPr fontId="19" type="noConversion"/>
  </si>
  <si>
    <t>鄭為仁醫師</t>
    <phoneticPr fontId="19" type="noConversion"/>
  </si>
  <si>
    <t>VS Lec II：子宮內膜異位症</t>
    <phoneticPr fontId="19" type="noConversion"/>
  </si>
  <si>
    <t>陳曉暐醫師</t>
    <phoneticPr fontId="20" type="noConversion"/>
  </si>
  <si>
    <t>陳曉暐醫師</t>
  </si>
  <si>
    <t>VS Lec I：妊娠病及產後調理</t>
    <phoneticPr fontId="19" type="noConversion"/>
  </si>
  <si>
    <t>台北後棟5F中醫門診區</t>
    <phoneticPr fontId="19" type="noConversion"/>
  </si>
  <si>
    <t>VS Lec III：多囊性卵巢綜合症 &amp; 高泌乳血症</t>
    <phoneticPr fontId="19" type="noConversion"/>
  </si>
  <si>
    <t>病例報告</t>
    <phoneticPr fontId="19" type="noConversion"/>
  </si>
  <si>
    <t>期刊專題討論</t>
    <phoneticPr fontId="19" type="noConversion"/>
  </si>
  <si>
    <t>專業訓練</t>
    <phoneticPr fontId="16" type="noConversion"/>
  </si>
  <si>
    <t>專業課程</t>
    <phoneticPr fontId="16" type="noConversion"/>
  </si>
  <si>
    <t>許珮毓主任</t>
    <phoneticPr fontId="21" type="noConversion"/>
  </si>
  <si>
    <t>內兒科</t>
    <phoneticPr fontId="16" type="noConversion"/>
  </si>
  <si>
    <t>病房Case meeting</t>
    <phoneticPr fontId="21" type="noConversion"/>
  </si>
  <si>
    <t>一般行政</t>
    <phoneticPr fontId="16" type="noConversion"/>
  </si>
  <si>
    <t>行政會議</t>
    <phoneticPr fontId="16" type="noConversion"/>
  </si>
  <si>
    <t>中醫內兒科行政會議</t>
  </si>
  <si>
    <t>桃園分院八樓中醫部大會議室</t>
    <phoneticPr fontId="21" type="noConversion"/>
  </si>
  <si>
    <t>V+R</t>
    <phoneticPr fontId="16" type="noConversion"/>
  </si>
  <si>
    <t>侯湘怡醫師</t>
    <phoneticPr fontId="21" type="noConversion"/>
  </si>
  <si>
    <t>中醫內兒科臨床教師會議</t>
    <phoneticPr fontId="21" type="noConversion"/>
  </si>
  <si>
    <t>內兒科主治醫師</t>
    <phoneticPr fontId="21" type="noConversion"/>
  </si>
  <si>
    <t>中醫兒科會診暨加強照護門診病例討論</t>
    <phoneticPr fontId="21" type="noConversion"/>
  </si>
  <si>
    <t>兒科I</t>
    <phoneticPr fontId="16" type="noConversion"/>
  </si>
  <si>
    <t>跨領域中西醫內科會診病例討論會</t>
    <phoneticPr fontId="21" type="noConversion"/>
  </si>
  <si>
    <t>總醫師教學</t>
    <phoneticPr fontId="21" type="noConversion"/>
  </si>
  <si>
    <t>台北中醫大樓B1會議室</t>
    <phoneticPr fontId="6" type="noConversion"/>
  </si>
  <si>
    <t>桃園分院八樓中醫部小會議室</t>
    <phoneticPr fontId="6" type="noConversion"/>
  </si>
  <si>
    <t>OSCE籌備會議</t>
    <phoneticPr fontId="6" type="noConversion"/>
  </si>
  <si>
    <t>曾珠堯醫師</t>
    <phoneticPr fontId="6" type="noConversion"/>
  </si>
  <si>
    <t>門診醫囑4.0教學</t>
    <phoneticPr fontId="16" type="noConversion"/>
  </si>
  <si>
    <t>資管程式員</t>
    <phoneticPr fontId="16" type="noConversion"/>
  </si>
  <si>
    <t>部行政</t>
    <phoneticPr fontId="16" type="noConversion"/>
  </si>
  <si>
    <t>陳冠甫副教授</t>
    <phoneticPr fontId="6" type="noConversion"/>
  </si>
  <si>
    <t>Research meeting:AI/ML for biomedicine research</t>
    <phoneticPr fontId="6" type="noConversion"/>
  </si>
  <si>
    <t>V+ R+桃I</t>
    <phoneticPr fontId="6" type="noConversion"/>
  </si>
  <si>
    <t>陳盈心醫師</t>
    <phoneticPr fontId="6" type="noConversion"/>
  </si>
  <si>
    <t>V+R+I</t>
    <phoneticPr fontId="6" type="noConversion"/>
  </si>
  <si>
    <t>鄭雅勻醫師</t>
    <phoneticPr fontId="6" type="noConversion"/>
  </si>
  <si>
    <t>王品涵醫師</t>
    <phoneticPr fontId="6" type="noConversion"/>
  </si>
  <si>
    <t>一般醫學訓練：病歷寫作</t>
    <phoneticPr fontId="6" type="noConversion"/>
  </si>
  <si>
    <t>許惠菁醫師</t>
    <phoneticPr fontId="6" type="noConversion"/>
  </si>
  <si>
    <t>一般醫學訓練：全人醫療</t>
    <phoneticPr fontId="6" type="noConversion"/>
  </si>
  <si>
    <t>郭順利醫師</t>
    <phoneticPr fontId="6" type="noConversion"/>
  </si>
  <si>
    <t>郭永德藥師</t>
    <phoneticPr fontId="6" type="noConversion"/>
  </si>
  <si>
    <t>周佳玉藥師</t>
    <phoneticPr fontId="6" type="noConversion"/>
  </si>
  <si>
    <t>實習醫學生總結型OSCE</t>
    <phoneticPr fontId="6" type="noConversion"/>
  </si>
  <si>
    <t>實習醫學生總結型OSCE回饋座談會</t>
    <phoneticPr fontId="6" type="noConversion"/>
  </si>
  <si>
    <t>中藥局課程: 病人用藥安全</t>
    <phoneticPr fontId="6" type="noConversion"/>
  </si>
  <si>
    <t>全體人員</t>
    <phoneticPr fontId="6" type="noConversion"/>
  </si>
  <si>
    <t>林口兒童大樓L棟B2臨床技能中心</t>
    <phoneticPr fontId="6" type="noConversion"/>
  </si>
  <si>
    <t>V+R4+R3(開診人員)</t>
    <phoneticPr fontId="16" type="noConversion"/>
  </si>
  <si>
    <t>林口兒童大樓二樓空中走廊</t>
    <phoneticPr fontId="6" type="noConversion"/>
  </si>
  <si>
    <t>林口復健大樓2樓骨科討論室</t>
    <phoneticPr fontId="6" type="noConversion"/>
  </si>
  <si>
    <r>
      <rPr>
        <sz val="12"/>
        <rFont val="微軟正黑體"/>
        <family val="2"/>
        <charset val="136"/>
      </rPr>
      <t>製表：3月學術</t>
    </r>
    <r>
      <rPr>
        <sz val="12"/>
        <rFont val="Calibri"/>
        <family val="2"/>
        <charset val="136"/>
        <scheme val="minor"/>
      </rPr>
      <t xml:space="preserve">CR </t>
    </r>
    <r>
      <rPr>
        <sz val="12"/>
        <rFont val="微軟正黑體"/>
        <family val="2"/>
        <charset val="136"/>
      </rPr>
      <t>顧德茜</t>
    </r>
    <r>
      <rPr>
        <sz val="12"/>
        <rFont val="Calibri"/>
        <family val="2"/>
        <charset val="136"/>
        <scheme val="minor"/>
      </rPr>
      <t xml:space="preserve"> GSM:35920</t>
    </r>
    <phoneticPr fontId="16" type="noConversion"/>
  </si>
  <si>
    <t>許珮毓醫師</t>
    <phoneticPr fontId="21" type="noConversion"/>
  </si>
  <si>
    <t>許珮毓醫師</t>
  </si>
  <si>
    <t>病房Chart round(上半月)</t>
    <phoneticPr fontId="21" type="noConversion"/>
  </si>
  <si>
    <t>顧德茜醫師</t>
    <phoneticPr fontId="21" type="noConversion"/>
  </si>
  <si>
    <t>中醫內科學術會議</t>
    <phoneticPr fontId="21" type="noConversion"/>
  </si>
  <si>
    <t>沃增彥/江忠軒/梁瀚陽//呂易芩</t>
    <phoneticPr fontId="21" type="noConversion"/>
  </si>
  <si>
    <t>黃悅翔醫師</t>
    <phoneticPr fontId="21" type="noConversion"/>
  </si>
  <si>
    <t>內兒科</t>
    <phoneticPr fontId="21" type="noConversion"/>
  </si>
  <si>
    <t>古季軒/黃愷芸/江明峰/洪耀臨//柯皓庭/陳盈心/鄭名涵 醫師</t>
    <phoneticPr fontId="21" type="noConversion"/>
  </si>
  <si>
    <t>楊賢鴻醫師</t>
    <phoneticPr fontId="21" type="noConversion"/>
  </si>
  <si>
    <t>柯皓庭/鄭名涵</t>
    <phoneticPr fontId="21" type="noConversion"/>
  </si>
  <si>
    <t>盧嬿竹醫師</t>
    <phoneticPr fontId="21" type="noConversion"/>
  </si>
  <si>
    <t>兒科實習醫師後測+前後測檢討</t>
    <phoneticPr fontId="21" type="noConversion"/>
  </si>
  <si>
    <t xml:space="preserve">林口綜合大樓B1圖書館 討論室(2) </t>
    <phoneticPr fontId="21" type="noConversion"/>
  </si>
  <si>
    <t>兒科生理病理特色介紹</t>
    <phoneticPr fontId="21" type="noConversion"/>
  </si>
  <si>
    <t>江昆壕醫師</t>
    <phoneticPr fontId="21" type="noConversion"/>
  </si>
  <si>
    <t>中醫內科學術會議: 病案討論</t>
    <phoneticPr fontId="21" type="noConversion"/>
  </si>
  <si>
    <t>劉建麟/羅得如//黃于軒/游汶霖</t>
    <phoneticPr fontId="21" type="noConversion"/>
  </si>
  <si>
    <t>高定一醫師</t>
    <phoneticPr fontId="21" type="noConversion"/>
  </si>
  <si>
    <t>游汶霖</t>
    <phoneticPr fontId="21" type="noConversion"/>
  </si>
  <si>
    <t>曾珠堯醫師</t>
    <phoneticPr fontId="11" type="noConversion"/>
  </si>
  <si>
    <t>陳昱廷醫師</t>
    <phoneticPr fontId="11" type="noConversion"/>
  </si>
  <si>
    <t>周柏亦醫師、許詠涵醫師、黃湘雅醫師、柯昱佑醫師</t>
    <phoneticPr fontId="11" type="noConversion"/>
  </si>
  <si>
    <t>陳玉昇醫師、劉耕豪醫師、楊建中醫師、許惠菁醫師</t>
    <phoneticPr fontId="11" type="noConversion"/>
  </si>
  <si>
    <t>專業訓練</t>
    <phoneticPr fontId="20" type="noConversion"/>
  </si>
  <si>
    <t>專業課程</t>
    <phoneticPr fontId="20" type="noConversion"/>
  </si>
  <si>
    <t>針傷科-針灸組</t>
    <phoneticPr fontId="20" type="noConversion"/>
  </si>
  <si>
    <t>總醫師教學-針灸操作教學與實習醫師後測</t>
    <phoneticPr fontId="20" type="noConversion"/>
  </si>
  <si>
    <t>倪偉恩醫師、劉建麟醫師、羅得如醫師、陳萾芬醫師</t>
    <phoneticPr fontId="20" type="noConversion"/>
  </si>
  <si>
    <t>趙晏琳醫師</t>
    <phoneticPr fontId="20" type="noConversion"/>
  </si>
  <si>
    <t>針灸I</t>
    <phoneticPr fontId="20" type="noConversion"/>
  </si>
  <si>
    <t>林峻頡醫師</t>
    <phoneticPr fontId="11" type="noConversion"/>
  </si>
  <si>
    <t>尤紹雯醫師</t>
    <phoneticPr fontId="11" type="noConversion"/>
  </si>
  <si>
    <t>朱喬渲醫師、林致昌醫師、許鈞棨醫師</t>
    <phoneticPr fontId="11" type="noConversion"/>
  </si>
  <si>
    <t>許中原醫師、尤紹雯醫師
陳彥融醫師</t>
    <phoneticPr fontId="11" type="noConversion"/>
  </si>
  <si>
    <t>跨團隊會診病例專題報告討論會</t>
    <phoneticPr fontId="11" type="noConversion"/>
  </si>
  <si>
    <t>曾亮維醫師</t>
    <phoneticPr fontId="20" type="noConversion"/>
  </si>
  <si>
    <t>劉耕豪醫師</t>
    <phoneticPr fontId="11" type="noConversion"/>
  </si>
  <si>
    <t>翁逸翔醫師</t>
    <phoneticPr fontId="11" type="noConversion"/>
  </si>
  <si>
    <t>黃英瑜醫師、郭典祐醫師、何佳樺醫師、詹珮容醫師</t>
    <phoneticPr fontId="20" type="noConversion"/>
  </si>
  <si>
    <t>曾珠堯醫師、官佳璇醫師</t>
    <phoneticPr fontId="11" type="noConversion"/>
  </si>
  <si>
    <t>周柏亦醫師、許詠涵醫師、洪郁祺醫師、柯昱佑醫師、林致昌醫師</t>
    <phoneticPr fontId="20" type="noConversion"/>
  </si>
  <si>
    <t>呂怡瑾醫師</t>
    <phoneticPr fontId="20" type="noConversion"/>
  </si>
  <si>
    <t>呂怡瑾醫師</t>
  </si>
  <si>
    <t>中醫婦科臨床教師會議</t>
    <phoneticPr fontId="20" type="noConversion"/>
  </si>
  <si>
    <t>婦科主治醫師</t>
  </si>
  <si>
    <t>呂怡瑾醫師</t>
    <phoneticPr fontId="11" type="noConversion"/>
  </si>
  <si>
    <t>中醫婦科全體醫師</t>
  </si>
  <si>
    <t>高銘偵醫師</t>
    <phoneticPr fontId="20" type="noConversion"/>
  </si>
  <si>
    <t>溫雲喬醫師/李涵醫師/林顥軒醫師/鄒騰樟醫師</t>
    <phoneticPr fontId="20" type="noConversion"/>
  </si>
  <si>
    <t>鄭為仁醫師</t>
    <phoneticPr fontId="20" type="noConversion"/>
  </si>
  <si>
    <t>婦科典籍讀書會</t>
    <phoneticPr fontId="19" type="noConversion"/>
  </si>
  <si>
    <t>馬維玉醫師</t>
    <phoneticPr fontId="20" type="noConversion"/>
  </si>
  <si>
    <t>馬維玉醫師</t>
    <phoneticPr fontId="19" type="noConversion"/>
  </si>
  <si>
    <t>Intern Test (後測)-第2組</t>
    <phoneticPr fontId="11" type="noConversion"/>
  </si>
  <si>
    <t>桃分八樓小會議室</t>
    <phoneticPr fontId="20" type="noConversion"/>
  </si>
  <si>
    <t>視訊會議</t>
    <phoneticPr fontId="20" type="noConversion"/>
  </si>
  <si>
    <t>林口3G討論室</t>
    <phoneticPr fontId="20" type="noConversion"/>
  </si>
  <si>
    <t>R</t>
    <phoneticPr fontId="20" type="noConversion"/>
  </si>
  <si>
    <t>林口3G討論室</t>
    <phoneticPr fontId="19" type="noConversion"/>
  </si>
  <si>
    <t>2K教師共同辦公室</t>
    <phoneticPr fontId="20" type="noConversion"/>
  </si>
  <si>
    <t>呂羿慶醫師/黃鈺婷醫師/高伊俐醫師/廖于寧醫師</t>
    <phoneticPr fontId="20" type="noConversion"/>
  </si>
  <si>
    <t>林口兒童大樓12K第二簡報室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</si>
</sst>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/dd"/>
    <numFmt numFmtId="177" formatCode="[$-404]aaaa"/>
    <numFmt numFmtId="178" formatCode="h:mm;@"/>
    <numFmt numFmtId="179" formatCode="[$-404]aaaa;@"/>
    <numFmt numFmtId="180" formatCode="[$-404]e&quot;年&quot;m&quot;月&quot;d&quot;日&quot;;@"/>
    <numFmt numFmtId="181" formatCode="0_);[Red]\(0\)"/>
  </numFmts>
  <fonts count="27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0"/>
      <name val="Calibri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548DD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4">
      <alignment vertical="center"/>
    </xf>
    <xf numFmtId="0" fontId="7" fillId="0" borderId="4"/>
    <xf numFmtId="0" fontId="13" fillId="0" borderId="4">
      <alignment vertical="center"/>
    </xf>
    <xf numFmtId="0" fontId="15" fillId="0" borderId="4">
      <alignment vertical="center"/>
    </xf>
    <xf numFmtId="0" fontId="7" fillId="0" borderId="4"/>
    <xf numFmtId="0" fontId="16" fillId="0" borderId="4"/>
    <xf numFmtId="0" fontId="13" fillId="0" borderId="4">
      <alignment vertical="center"/>
    </xf>
    <xf numFmtId="0" fontId="1" fillId="0" borderId="4">
      <alignment vertical="center"/>
    </xf>
    <xf numFmtId="0" fontId="23" fillId="0" borderId="4"/>
  </cellStyleXfs>
  <cellXfs count="293">
    <xf numFmtId="0" fontId="0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8" fontId="8" fillId="0" borderId="5" xfId="2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 wrapText="1"/>
    </xf>
    <xf numFmtId="179" fontId="8" fillId="0" borderId="5" xfId="2" applyNumberFormat="1" applyFont="1" applyFill="1" applyBorder="1" applyAlignment="1">
      <alignment horizontal="center" vertical="center" wrapText="1"/>
    </xf>
    <xf numFmtId="180" fontId="8" fillId="0" borderId="5" xfId="1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0" fontId="9" fillId="0" borderId="4" xfId="1" applyFont="1" applyAlignment="1">
      <alignment horizontal="left" vertical="center"/>
    </xf>
    <xf numFmtId="0" fontId="10" fillId="0" borderId="4" xfId="1" applyFont="1" applyFill="1" applyAlignment="1">
      <alignment horizontal="center" vertical="center"/>
    </xf>
    <xf numFmtId="0" fontId="12" fillId="0" borderId="4" xfId="1" applyFont="1" applyAlignment="1"/>
    <xf numFmtId="14" fontId="17" fillId="5" borderId="2" xfId="0" applyNumberFormat="1" applyFont="1" applyFill="1" applyBorder="1" applyAlignment="1">
      <alignment horizontal="center" vertical="center"/>
    </xf>
    <xf numFmtId="20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2" fillId="0" borderId="4" xfId="1" applyFont="1" applyAlignment="1">
      <alignment horizontal="center"/>
    </xf>
    <xf numFmtId="20" fontId="14" fillId="3" borderId="5" xfId="0" applyNumberFormat="1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177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14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 shrinkToFit="1"/>
    </xf>
    <xf numFmtId="0" fontId="14" fillId="8" borderId="0" xfId="0" applyFont="1" applyFill="1" applyAlignment="1">
      <alignment vertical="center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10" borderId="0" xfId="0" applyFont="1" applyFill="1" applyAlignment="1">
      <alignment vertical="center"/>
    </xf>
    <xf numFmtId="14" fontId="14" fillId="10" borderId="5" xfId="0" applyNumberFormat="1" applyFont="1" applyFill="1" applyBorder="1" applyAlignment="1">
      <alignment horizontal="center" vertical="center" wrapText="1"/>
    </xf>
    <xf numFmtId="178" fontId="14" fillId="10" borderId="5" xfId="2" applyNumberFormat="1" applyFont="1" applyFill="1" applyBorder="1" applyAlignment="1">
      <alignment horizontal="center" vertical="center" wrapText="1"/>
    </xf>
    <xf numFmtId="179" fontId="14" fillId="10" borderId="5" xfId="2" applyNumberFormat="1" applyFont="1" applyFill="1" applyBorder="1" applyAlignment="1">
      <alignment horizontal="center" vertical="center" wrapText="1"/>
    </xf>
    <xf numFmtId="180" fontId="14" fillId="10" borderId="5" xfId="0" applyNumberFormat="1" applyFont="1" applyFill="1" applyBorder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22" fillId="0" borderId="4" xfId="1" applyFont="1" applyAlignment="1"/>
    <xf numFmtId="0" fontId="8" fillId="0" borderId="5" xfId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0" borderId="4" xfId="1" applyFont="1" applyAlignment="1">
      <alignment wrapText="1"/>
    </xf>
    <xf numFmtId="180" fontId="14" fillId="10" borderId="5" xfId="0" applyNumberFormat="1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20" fontId="14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 vertical="center"/>
    </xf>
    <xf numFmtId="177" fontId="14" fillId="5" borderId="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shrinkToFit="1"/>
    </xf>
    <xf numFmtId="14" fontId="18" fillId="3" borderId="5" xfId="0" applyNumberFormat="1" applyFont="1" applyFill="1" applyBorder="1" applyAlignment="1">
      <alignment horizontal="center" vertical="center" shrinkToFit="1"/>
    </xf>
    <xf numFmtId="14" fontId="17" fillId="5" borderId="5" xfId="9" applyNumberFormat="1" applyFont="1" applyFill="1" applyBorder="1" applyAlignment="1">
      <alignment horizontal="center" vertical="center"/>
    </xf>
    <xf numFmtId="20" fontId="14" fillId="5" borderId="5" xfId="9" applyNumberFormat="1" applyFont="1" applyFill="1" applyBorder="1" applyAlignment="1">
      <alignment horizontal="center" vertical="center"/>
    </xf>
    <xf numFmtId="14" fontId="14" fillId="5" borderId="5" xfId="9" applyNumberFormat="1" applyFont="1" applyFill="1" applyBorder="1" applyAlignment="1">
      <alignment horizontal="center" vertical="center"/>
    </xf>
    <xf numFmtId="177" fontId="14" fillId="5" borderId="5" xfId="9" applyNumberFormat="1" applyFont="1" applyFill="1" applyBorder="1" applyAlignment="1">
      <alignment horizontal="center" vertical="center"/>
    </xf>
    <xf numFmtId="0" fontId="14" fillId="5" borderId="5" xfId="9" applyFont="1" applyFill="1" applyBorder="1" applyAlignment="1">
      <alignment horizontal="center" vertical="center"/>
    </xf>
    <xf numFmtId="0" fontId="14" fillId="5" borderId="5" xfId="9" applyFont="1" applyFill="1" applyBorder="1" applyAlignment="1">
      <alignment horizontal="center" vertical="center" shrinkToFit="1"/>
    </xf>
    <xf numFmtId="14" fontId="18" fillId="3" borderId="5" xfId="0" applyNumberFormat="1" applyFont="1" applyFill="1" applyBorder="1" applyAlignment="1">
      <alignment horizontal="center" vertical="center"/>
    </xf>
    <xf numFmtId="20" fontId="18" fillId="3" borderId="5" xfId="0" applyNumberFormat="1" applyFont="1" applyFill="1" applyBorder="1" applyAlignment="1">
      <alignment horizontal="center" vertical="center"/>
    </xf>
    <xf numFmtId="178" fontId="18" fillId="10" borderId="5" xfId="2" applyNumberFormat="1" applyFont="1" applyFill="1" applyBorder="1" applyAlignment="1">
      <alignment horizontal="center" vertical="center" wrapText="1"/>
    </xf>
    <xf numFmtId="177" fontId="18" fillId="3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14" fontId="24" fillId="0" borderId="5" xfId="0" applyNumberFormat="1" applyFont="1" applyBorder="1" applyAlignment="1">
      <alignment horizontal="center" vertical="center"/>
    </xf>
    <xf numFmtId="178" fontId="24" fillId="0" borderId="5" xfId="0" applyNumberFormat="1" applyFont="1" applyBorder="1" applyAlignment="1">
      <alignment horizontal="center" vertical="center"/>
    </xf>
    <xf numFmtId="14" fontId="24" fillId="0" borderId="5" xfId="2" applyNumberFormat="1" applyFont="1" applyBorder="1" applyAlignment="1">
      <alignment horizontal="center" vertical="center"/>
    </xf>
    <xf numFmtId="178" fontId="24" fillId="0" borderId="5" xfId="2" applyNumberFormat="1" applyFont="1" applyBorder="1" applyAlignment="1">
      <alignment horizontal="center" vertical="center"/>
    </xf>
    <xf numFmtId="179" fontId="24" fillId="0" borderId="5" xfId="2" applyNumberFormat="1" applyFont="1" applyBorder="1" applyAlignment="1">
      <alignment horizontal="center" vertical="center"/>
    </xf>
    <xf numFmtId="180" fontId="24" fillId="0" borderId="5" xfId="0" applyNumberFormat="1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180" fontId="24" fillId="0" borderId="5" xfId="0" applyNumberFormat="1" applyFont="1" applyBorder="1" applyAlignment="1">
      <alignment horizontal="center" vertical="center" shrinkToFit="1"/>
    </xf>
    <xf numFmtId="0" fontId="24" fillId="0" borderId="5" xfId="5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 shrinkToFit="1"/>
    </xf>
    <xf numFmtId="14" fontId="8" fillId="0" borderId="5" xfId="2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5" xfId="2" applyNumberFormat="1" applyFont="1" applyBorder="1" applyAlignment="1">
      <alignment horizontal="center" vertical="center"/>
    </xf>
    <xf numFmtId="20" fontId="25" fillId="6" borderId="5" xfId="0" applyNumberFormat="1" applyFont="1" applyFill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179" fontId="25" fillId="6" borderId="5" xfId="0" applyNumberFormat="1" applyFont="1" applyFill="1" applyBorder="1" applyAlignment="1">
      <alignment horizontal="center" vertical="center" wrapText="1"/>
    </xf>
    <xf numFmtId="176" fontId="8" fillId="0" borderId="5" xfId="3" applyNumberFormat="1" applyFont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 wrapText="1"/>
    </xf>
    <xf numFmtId="181" fontId="8" fillId="0" borderId="5" xfId="3" applyNumberFormat="1" applyFont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20" fontId="8" fillId="6" borderId="5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0" fontId="25" fillId="0" borderId="5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shrinkToFit="1"/>
    </xf>
    <xf numFmtId="14" fontId="8" fillId="0" borderId="5" xfId="0" applyNumberFormat="1" applyFont="1" applyBorder="1" applyAlignment="1">
      <alignment horizontal="center" vertical="center" wrapText="1"/>
    </xf>
    <xf numFmtId="178" fontId="8" fillId="0" borderId="5" xfId="2" applyNumberFormat="1" applyFont="1" applyBorder="1" applyAlignment="1">
      <alignment horizontal="center" vertical="center" wrapText="1"/>
    </xf>
    <xf numFmtId="179" fontId="8" fillId="0" borderId="5" xfId="2" applyNumberFormat="1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179" fontId="8" fillId="0" borderId="7" xfId="2" applyNumberFormat="1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178" fontId="24" fillId="0" borderId="5" xfId="2" applyNumberFormat="1" applyFont="1" applyBorder="1" applyAlignment="1">
      <alignment horizontal="center" vertical="center" wrapText="1"/>
    </xf>
    <xf numFmtId="179" fontId="24" fillId="0" borderId="5" xfId="2" applyNumberFormat="1" applyFont="1" applyBorder="1" applyAlignment="1">
      <alignment horizontal="center" vertical="center" wrapText="1"/>
    </xf>
    <xf numFmtId="180" fontId="24" fillId="0" borderId="5" xfId="0" applyNumberFormat="1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8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178" fontId="8" fillId="0" borderId="7" xfId="2" applyNumberFormat="1" applyFont="1" applyFill="1" applyBorder="1" applyAlignment="1">
      <alignment horizontal="center" vertical="center" wrapText="1"/>
    </xf>
    <xf numFmtId="179" fontId="8" fillId="0" borderId="7" xfId="2" applyNumberFormat="1" applyFont="1" applyFill="1" applyBorder="1" applyAlignment="1">
      <alignment horizontal="center" vertical="center" wrapText="1"/>
    </xf>
    <xf numFmtId="180" fontId="8" fillId="0" borderId="7" xfId="0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4" fontId="24" fillId="11" borderId="5" xfId="0" applyNumberFormat="1" applyFont="1" applyFill="1" applyBorder="1" applyAlignment="1">
      <alignment horizontal="center" vertical="center"/>
    </xf>
    <xf numFmtId="178" fontId="24" fillId="11" borderId="5" xfId="0" applyNumberFormat="1" applyFont="1" applyFill="1" applyBorder="1" applyAlignment="1">
      <alignment horizontal="center" vertical="center"/>
    </xf>
    <xf numFmtId="178" fontId="24" fillId="11" borderId="5" xfId="2" applyNumberFormat="1" applyFont="1" applyFill="1" applyBorder="1" applyAlignment="1">
      <alignment horizontal="center" vertical="center"/>
    </xf>
    <xf numFmtId="179" fontId="24" fillId="11" borderId="5" xfId="2" applyNumberFormat="1" applyFont="1" applyFill="1" applyBorder="1" applyAlignment="1">
      <alignment horizontal="center" vertical="center"/>
    </xf>
    <xf numFmtId="180" fontId="24" fillId="11" borderId="5" xfId="0" applyNumberFormat="1" applyFont="1" applyFill="1" applyBorder="1" applyAlignment="1">
      <alignment horizontal="center" vertical="center"/>
    </xf>
    <xf numFmtId="180" fontId="24" fillId="11" borderId="5" xfId="0" applyNumberFormat="1" applyFont="1" applyFill="1" applyBorder="1" applyAlignment="1">
      <alignment horizontal="center" vertical="center" shrinkToFit="1"/>
    </xf>
    <xf numFmtId="0" fontId="24" fillId="11" borderId="5" xfId="0" applyFont="1" applyFill="1" applyBorder="1" applyAlignment="1">
      <alignment horizontal="center" vertical="center"/>
    </xf>
    <xf numFmtId="14" fontId="24" fillId="7" borderId="5" xfId="0" applyNumberFormat="1" applyFont="1" applyFill="1" applyBorder="1" applyAlignment="1">
      <alignment horizontal="center" vertical="center"/>
    </xf>
    <xf numFmtId="178" fontId="24" fillId="7" borderId="5" xfId="0" applyNumberFormat="1" applyFont="1" applyFill="1" applyBorder="1" applyAlignment="1">
      <alignment horizontal="center" vertical="center"/>
    </xf>
    <xf numFmtId="178" fontId="24" fillId="7" borderId="5" xfId="2" applyNumberFormat="1" applyFont="1" applyFill="1" applyBorder="1" applyAlignment="1">
      <alignment horizontal="center" vertical="center"/>
    </xf>
    <xf numFmtId="179" fontId="24" fillId="7" borderId="5" xfId="2" applyNumberFormat="1" applyFont="1" applyFill="1" applyBorder="1" applyAlignment="1">
      <alignment horizontal="center" vertical="center"/>
    </xf>
    <xf numFmtId="180" fontId="24" fillId="7" borderId="5" xfId="0" applyNumberFormat="1" applyFont="1" applyFill="1" applyBorder="1" applyAlignment="1">
      <alignment horizontal="center" vertical="center"/>
    </xf>
    <xf numFmtId="0" fontId="24" fillId="7" borderId="5" xfId="2" applyFont="1" applyFill="1" applyBorder="1" applyAlignment="1">
      <alignment horizontal="center" vertical="center" shrinkToFit="1"/>
    </xf>
    <xf numFmtId="0" fontId="24" fillId="7" borderId="5" xfId="0" applyFont="1" applyFill="1" applyBorder="1" applyAlignment="1">
      <alignment horizontal="center" vertical="center"/>
    </xf>
    <xf numFmtId="180" fontId="24" fillId="7" borderId="5" xfId="0" applyNumberFormat="1" applyFont="1" applyFill="1" applyBorder="1" applyAlignment="1">
      <alignment horizontal="center" vertical="center" shrinkToFit="1"/>
    </xf>
    <xf numFmtId="14" fontId="25" fillId="7" borderId="5" xfId="0" applyNumberFormat="1" applyFont="1" applyFill="1" applyBorder="1" applyAlignment="1">
      <alignment horizontal="center" vertical="center" wrapText="1"/>
    </xf>
    <xf numFmtId="20" fontId="25" fillId="7" borderId="5" xfId="0" applyNumberFormat="1" applyFont="1" applyFill="1" applyBorder="1" applyAlignment="1">
      <alignment horizontal="center" vertical="center" wrapText="1"/>
    </xf>
    <xf numFmtId="20" fontId="8" fillId="7" borderId="5" xfId="0" applyNumberFormat="1" applyFont="1" applyFill="1" applyBorder="1" applyAlignment="1">
      <alignment horizontal="center" vertical="center" wrapText="1"/>
    </xf>
    <xf numFmtId="179" fontId="25" fillId="7" borderId="5" xfId="0" applyNumberFormat="1" applyFont="1" applyFill="1" applyBorder="1" applyAlignment="1">
      <alignment horizontal="center" vertical="center" wrapText="1"/>
    </xf>
    <xf numFmtId="176" fontId="8" fillId="7" borderId="5" xfId="3" applyNumberFormat="1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 wrapText="1"/>
    </xf>
    <xf numFmtId="181" fontId="8" fillId="7" borderId="5" xfId="3" applyNumberFormat="1" applyFont="1" applyFill="1" applyBorder="1" applyAlignment="1">
      <alignment horizontal="center" vertical="center"/>
    </xf>
    <xf numFmtId="14" fontId="25" fillId="11" borderId="5" xfId="0" applyNumberFormat="1" applyFont="1" applyFill="1" applyBorder="1" applyAlignment="1">
      <alignment horizontal="center" vertical="center" wrapText="1"/>
    </xf>
    <xf numFmtId="20" fontId="8" fillId="11" borderId="5" xfId="0" applyNumberFormat="1" applyFont="1" applyFill="1" applyBorder="1" applyAlignment="1">
      <alignment horizontal="center" vertical="center" wrapText="1"/>
    </xf>
    <xf numFmtId="179" fontId="25" fillId="11" borderId="5" xfId="0" applyNumberFormat="1" applyFont="1" applyFill="1" applyBorder="1" applyAlignment="1">
      <alignment horizontal="center" vertical="center" wrapText="1"/>
    </xf>
    <xf numFmtId="176" fontId="8" fillId="11" borderId="5" xfId="3" applyNumberFormat="1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 wrapText="1"/>
    </xf>
    <xf numFmtId="181" fontId="8" fillId="11" borderId="5" xfId="3" applyNumberFormat="1" applyFont="1" applyFill="1" applyBorder="1" applyAlignment="1">
      <alignment horizontal="center" vertical="center"/>
    </xf>
    <xf numFmtId="14" fontId="25" fillId="5" borderId="5" xfId="9" applyNumberFormat="1" applyFont="1" applyFill="1" applyBorder="1" applyAlignment="1">
      <alignment horizontal="center" vertical="center"/>
    </xf>
    <xf numFmtId="20" fontId="24" fillId="5" borderId="5" xfId="9" applyNumberFormat="1" applyFont="1" applyFill="1" applyBorder="1" applyAlignment="1">
      <alignment horizontal="center" vertical="center"/>
    </xf>
    <xf numFmtId="14" fontId="24" fillId="5" borderId="5" xfId="9" applyNumberFormat="1" applyFont="1" applyFill="1" applyBorder="1" applyAlignment="1">
      <alignment horizontal="center" vertical="center"/>
    </xf>
    <xf numFmtId="177" fontId="24" fillId="5" borderId="5" xfId="9" applyNumberFormat="1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 shrinkToFit="1"/>
    </xf>
    <xf numFmtId="0" fontId="25" fillId="5" borderId="2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/>
    </xf>
    <xf numFmtId="14" fontId="24" fillId="3" borderId="5" xfId="0" applyNumberFormat="1" applyFont="1" applyFill="1" applyBorder="1" applyAlignment="1">
      <alignment horizontal="center" vertical="center"/>
    </xf>
    <xf numFmtId="20" fontId="24" fillId="3" borderId="5" xfId="0" applyNumberFormat="1" applyFont="1" applyFill="1" applyBorder="1" applyAlignment="1">
      <alignment horizontal="center" vertical="center"/>
    </xf>
    <xf numFmtId="178" fontId="24" fillId="10" borderId="5" xfId="2" applyNumberFormat="1" applyFont="1" applyFill="1" applyBorder="1" applyAlignment="1">
      <alignment horizontal="center" vertical="center" wrapText="1"/>
    </xf>
    <xf numFmtId="177" fontId="24" fillId="3" borderId="5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4" fontId="25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14" fontId="24" fillId="3" borderId="5" xfId="0" applyNumberFormat="1" applyFont="1" applyFill="1" applyBorder="1" applyAlignment="1">
      <alignment horizontal="center" vertical="center" shrinkToFit="1"/>
    </xf>
    <xf numFmtId="14" fontId="25" fillId="5" borderId="5" xfId="0" applyNumberFormat="1" applyFont="1" applyFill="1" applyBorder="1" applyAlignment="1">
      <alignment horizontal="center" vertical="center"/>
    </xf>
    <xf numFmtId="20" fontId="24" fillId="5" borderId="5" xfId="0" applyNumberFormat="1" applyFont="1" applyFill="1" applyBorder="1" applyAlignment="1">
      <alignment horizontal="center" vertical="center"/>
    </xf>
    <xf numFmtId="14" fontId="24" fillId="5" borderId="5" xfId="0" applyNumberFormat="1" applyFont="1" applyFill="1" applyBorder="1" applyAlignment="1">
      <alignment horizontal="center" vertical="center"/>
    </xf>
    <xf numFmtId="177" fontId="24" fillId="5" borderId="5" xfId="0" applyNumberFormat="1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shrinkToFit="1"/>
    </xf>
    <xf numFmtId="14" fontId="24" fillId="10" borderId="5" xfId="0" applyNumberFormat="1" applyFont="1" applyFill="1" applyBorder="1" applyAlignment="1">
      <alignment horizontal="center" vertical="center" wrapText="1"/>
    </xf>
    <xf numFmtId="179" fontId="24" fillId="10" borderId="5" xfId="2" applyNumberFormat="1" applyFont="1" applyFill="1" applyBorder="1" applyAlignment="1">
      <alignment horizontal="center" vertical="center" wrapText="1"/>
    </xf>
    <xf numFmtId="180" fontId="24" fillId="10" borderId="5" xfId="0" applyNumberFormat="1" applyFont="1" applyFill="1" applyBorder="1" applyAlignment="1">
      <alignment horizontal="center" vertical="center"/>
    </xf>
    <xf numFmtId="180" fontId="24" fillId="10" borderId="5" xfId="0" applyNumberFormat="1" applyFont="1" applyFill="1" applyBorder="1" applyAlignment="1">
      <alignment horizontal="center" vertical="center" wrapText="1"/>
    </xf>
    <xf numFmtId="0" fontId="24" fillId="10" borderId="5" xfId="2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wrapText="1" shrinkToFit="1"/>
    </xf>
    <xf numFmtId="14" fontId="8" fillId="3" borderId="5" xfId="0" applyNumberFormat="1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178" fontId="8" fillId="10" borderId="5" xfId="2" applyNumberFormat="1" applyFont="1" applyFill="1" applyBorder="1" applyAlignment="1">
      <alignment horizontal="center" vertical="center" wrapText="1"/>
    </xf>
    <xf numFmtId="177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/>
    </xf>
    <xf numFmtId="14" fontId="25" fillId="0" borderId="7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7" borderId="5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25" fillId="5" borderId="6" xfId="0" applyNumberFormat="1" applyFont="1" applyFill="1" applyBorder="1" applyAlignment="1">
      <alignment horizontal="center" vertical="center"/>
    </xf>
    <xf numFmtId="14" fontId="24" fillId="11" borderId="5" xfId="0" applyNumberFormat="1" applyFont="1" applyFill="1" applyBorder="1" applyAlignment="1">
      <alignment horizontal="center" vertical="center" wrapText="1"/>
    </xf>
    <xf numFmtId="14" fontId="24" fillId="3" borderId="2" xfId="0" applyNumberFormat="1" applyFont="1" applyFill="1" applyBorder="1" applyAlignment="1">
      <alignment horizontal="center" vertical="center"/>
    </xf>
    <xf numFmtId="14" fontId="24" fillId="0" borderId="6" xfId="0" applyNumberFormat="1" applyFont="1" applyBorder="1" applyAlignment="1">
      <alignment horizontal="center" vertical="center"/>
    </xf>
    <xf numFmtId="14" fontId="24" fillId="0" borderId="5" xfId="0" applyNumberFormat="1" applyFont="1" applyFill="1" applyBorder="1" applyAlignment="1">
      <alignment horizontal="center" vertical="center" wrapText="1"/>
    </xf>
    <xf numFmtId="14" fontId="24" fillId="3" borderId="8" xfId="0" applyNumberFormat="1" applyFont="1" applyFill="1" applyBorder="1" applyAlignment="1">
      <alignment horizontal="center" vertical="center"/>
    </xf>
    <xf numFmtId="20" fontId="25" fillId="6" borderId="7" xfId="0" applyNumberFormat="1" applyFont="1" applyFill="1" applyBorder="1" applyAlignment="1">
      <alignment horizontal="center" vertical="center" wrapText="1"/>
    </xf>
    <xf numFmtId="178" fontId="8" fillId="0" borderId="2" xfId="2" applyNumberFormat="1" applyFont="1" applyFill="1" applyBorder="1" applyAlignment="1">
      <alignment horizontal="center" vertical="center" wrapText="1"/>
    </xf>
    <xf numFmtId="178" fontId="24" fillId="0" borderId="2" xfId="0" applyNumberFormat="1" applyFont="1" applyBorder="1" applyAlignment="1">
      <alignment horizontal="center" vertical="center"/>
    </xf>
    <xf numFmtId="178" fontId="8" fillId="7" borderId="5" xfId="2" applyNumberFormat="1" applyFont="1" applyFill="1" applyBorder="1" applyAlignment="1">
      <alignment horizontal="center" vertical="center" wrapText="1"/>
    </xf>
    <xf numFmtId="178" fontId="8" fillId="0" borderId="7" xfId="2" applyNumberFormat="1" applyFont="1" applyBorder="1" applyAlignment="1">
      <alignment horizontal="center" vertical="center" wrapText="1"/>
    </xf>
    <xf numFmtId="178" fontId="8" fillId="11" borderId="5" xfId="0" applyNumberFormat="1" applyFont="1" applyFill="1" applyBorder="1" applyAlignment="1">
      <alignment horizontal="center" vertical="center" wrapText="1"/>
    </xf>
    <xf numFmtId="20" fontId="24" fillId="3" borderId="2" xfId="0" applyNumberFormat="1" applyFont="1" applyFill="1" applyBorder="1" applyAlignment="1">
      <alignment horizontal="center" vertical="center"/>
    </xf>
    <xf numFmtId="178" fontId="8" fillId="7" borderId="5" xfId="0" applyNumberFormat="1" applyFont="1" applyFill="1" applyBorder="1" applyAlignment="1">
      <alignment horizontal="center" vertical="center" wrapText="1"/>
    </xf>
    <xf numFmtId="178" fontId="24" fillId="0" borderId="6" xfId="2" applyNumberFormat="1" applyFont="1" applyBorder="1" applyAlignment="1">
      <alignment horizontal="center" vertical="center"/>
    </xf>
    <xf numFmtId="178" fontId="24" fillId="0" borderId="5" xfId="2" applyNumberFormat="1" applyFont="1" applyFill="1" applyBorder="1" applyAlignment="1">
      <alignment horizontal="center" vertical="center" wrapText="1"/>
    </xf>
    <xf numFmtId="20" fontId="24" fillId="3" borderId="8" xfId="0" applyNumberFormat="1" applyFont="1" applyFill="1" applyBorder="1" applyAlignment="1">
      <alignment horizontal="center" vertical="center"/>
    </xf>
    <xf numFmtId="14" fontId="24" fillId="0" borderId="2" xfId="2" applyNumberFormat="1" applyFont="1" applyBorder="1" applyAlignment="1">
      <alignment horizontal="center" vertical="center"/>
    </xf>
    <xf numFmtId="14" fontId="8" fillId="11" borderId="5" xfId="0" applyNumberFormat="1" applyFont="1" applyFill="1" applyBorder="1" applyAlignment="1">
      <alignment horizontal="center" vertical="center" wrapText="1"/>
    </xf>
    <xf numFmtId="14" fontId="24" fillId="0" borderId="6" xfId="2" applyNumberFormat="1" applyFont="1" applyBorder="1" applyAlignment="1">
      <alignment horizontal="center" vertical="center"/>
    </xf>
    <xf numFmtId="178" fontId="24" fillId="0" borderId="2" xfId="2" applyNumberFormat="1" applyFont="1" applyBorder="1" applyAlignment="1">
      <alignment horizontal="center" vertical="center"/>
    </xf>
    <xf numFmtId="178" fontId="8" fillId="11" borderId="5" xfId="2" applyNumberFormat="1" applyFont="1" applyFill="1" applyBorder="1" applyAlignment="1">
      <alignment horizontal="center" vertical="center" wrapText="1"/>
    </xf>
    <xf numFmtId="178" fontId="24" fillId="10" borderId="2" xfId="2" applyNumberFormat="1" applyFont="1" applyFill="1" applyBorder="1" applyAlignment="1">
      <alignment horizontal="center" vertical="center" wrapText="1"/>
    </xf>
    <xf numFmtId="178" fontId="24" fillId="10" borderId="8" xfId="2" applyNumberFormat="1" applyFont="1" applyFill="1" applyBorder="1" applyAlignment="1">
      <alignment horizontal="center" vertical="center" wrapText="1"/>
    </xf>
    <xf numFmtId="179" fontId="25" fillId="6" borderId="7" xfId="0" applyNumberFormat="1" applyFont="1" applyFill="1" applyBorder="1" applyAlignment="1">
      <alignment horizontal="center" vertical="center" wrapText="1"/>
    </xf>
    <xf numFmtId="179" fontId="8" fillId="0" borderId="2" xfId="2" applyNumberFormat="1" applyFont="1" applyFill="1" applyBorder="1" applyAlignment="1">
      <alignment horizontal="center" vertical="center" wrapText="1"/>
    </xf>
    <xf numFmtId="179" fontId="24" fillId="0" borderId="2" xfId="2" applyNumberFormat="1" applyFont="1" applyBorder="1" applyAlignment="1">
      <alignment horizontal="center" vertical="center"/>
    </xf>
    <xf numFmtId="179" fontId="8" fillId="7" borderId="5" xfId="2" applyNumberFormat="1" applyFont="1" applyFill="1" applyBorder="1" applyAlignment="1">
      <alignment horizontal="center" vertical="center" wrapText="1"/>
    </xf>
    <xf numFmtId="177" fontId="24" fillId="5" borderId="6" xfId="0" applyNumberFormat="1" applyFont="1" applyFill="1" applyBorder="1" applyAlignment="1">
      <alignment horizontal="center" vertical="center"/>
    </xf>
    <xf numFmtId="179" fontId="8" fillId="11" borderId="5" xfId="2" applyNumberFormat="1" applyFont="1" applyFill="1" applyBorder="1" applyAlignment="1">
      <alignment horizontal="center" vertical="center" wrapText="1"/>
    </xf>
    <xf numFmtId="177" fontId="24" fillId="3" borderId="2" xfId="0" applyNumberFormat="1" applyFont="1" applyFill="1" applyBorder="1" applyAlignment="1">
      <alignment horizontal="center" vertical="center"/>
    </xf>
    <xf numFmtId="179" fontId="24" fillId="0" borderId="6" xfId="2" applyNumberFormat="1" applyFont="1" applyBorder="1" applyAlignment="1">
      <alignment horizontal="center" vertical="center"/>
    </xf>
    <xf numFmtId="179" fontId="24" fillId="0" borderId="5" xfId="2" applyNumberFormat="1" applyFont="1" applyFill="1" applyBorder="1" applyAlignment="1">
      <alignment horizontal="center" vertical="center" wrapText="1"/>
    </xf>
    <xf numFmtId="177" fontId="24" fillId="3" borderId="8" xfId="0" applyNumberFormat="1" applyFont="1" applyFill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 wrapText="1"/>
    </xf>
    <xf numFmtId="180" fontId="24" fillId="0" borderId="2" xfId="0" applyNumberFormat="1" applyFont="1" applyBorder="1" applyAlignment="1">
      <alignment horizontal="center" vertical="center"/>
    </xf>
    <xf numFmtId="180" fontId="8" fillId="7" borderId="5" xfId="0" applyNumberFormat="1" applyFont="1" applyFill="1" applyBorder="1" applyAlignment="1">
      <alignment horizontal="center" vertical="center" wrapText="1"/>
    </xf>
    <xf numFmtId="180" fontId="8" fillId="0" borderId="7" xfId="0" applyNumberFormat="1" applyFont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/>
    </xf>
    <xf numFmtId="180" fontId="8" fillId="11" borderId="5" xfId="0" applyNumberFormat="1" applyFont="1" applyFill="1" applyBorder="1" applyAlignment="1">
      <alignment horizontal="center" vertical="center" wrapText="1"/>
    </xf>
    <xf numFmtId="180" fontId="24" fillId="0" borderId="6" xfId="0" applyNumberFormat="1" applyFont="1" applyBorder="1" applyAlignment="1">
      <alignment horizontal="center" vertical="center"/>
    </xf>
    <xf numFmtId="180" fontId="24" fillId="0" borderId="5" xfId="0" applyNumberFormat="1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shrinkToFit="1"/>
    </xf>
    <xf numFmtId="0" fontId="8" fillId="7" borderId="5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11" borderId="5" xfId="2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5" xfId="2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0" fontId="24" fillId="0" borderId="2" xfId="0" applyNumberFormat="1" applyFont="1" applyBorder="1" applyAlignment="1">
      <alignment horizontal="center" vertical="center" shrinkToFit="1"/>
    </xf>
    <xf numFmtId="0" fontId="8" fillId="11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 shrinkToFi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181" fontId="8" fillId="0" borderId="7" xfId="3" applyNumberFormat="1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4" xfId="1" applyFont="1" applyFill="1" applyAlignment="1"/>
    <xf numFmtId="14" fontId="26" fillId="3" borderId="5" xfId="0" applyNumberFormat="1" applyFont="1" applyFill="1" applyBorder="1" applyAlignment="1">
      <alignment horizontal="center" vertical="center" shrinkToFit="1"/>
    </xf>
  </cellXfs>
  <cellStyles count="10">
    <cellStyle name="一般" xfId="0" builtinId="0"/>
    <cellStyle name="一般 2" xfId="1" xr:uid="{00000000-0005-0000-0000-000001000000}"/>
    <cellStyle name="一般 2 2" xfId="5" xr:uid="{00000000-0005-0000-0000-000002000000}"/>
    <cellStyle name="一般 3" xfId="3" xr:uid="{00000000-0005-0000-0000-000003000000}"/>
    <cellStyle name="一般 3 2" xfId="7" xr:uid="{00000000-0005-0000-0000-000004000000}"/>
    <cellStyle name="一般 4" xfId="4" xr:uid="{00000000-0005-0000-0000-000005000000}"/>
    <cellStyle name="一般 5" xfId="6" xr:uid="{00000000-0005-0000-0000-000006000000}"/>
    <cellStyle name="一般 6" xfId="8" xr:uid="{00000000-0005-0000-0000-000007000000}"/>
    <cellStyle name="一般 8" xfId="9" xr:uid="{F5AEAEC0-BC07-42CC-9280-0D1090DBC641}"/>
    <cellStyle name="一般_Sheet1" xfId="2" xr:uid="{00000000-0005-0000-0000-000008000000}"/>
  </cellStyles>
  <dxfs count="199"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B0F0"/>
      <color rgb="FF9A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0013;&#37291;&#23142;&#31185;&#32317;&#37291;&#24107;\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 refreshError="1"/>
      <sheetData sheetId="1" refreshError="1">
        <row r="4">
          <cell r="F4" t="str">
            <v>VS楊淑齡</v>
          </cell>
        </row>
        <row r="5">
          <cell r="F5">
            <v>0</v>
          </cell>
        </row>
        <row r="6">
          <cell r="F6" t="str">
            <v>VS高銘偵</v>
          </cell>
        </row>
        <row r="7">
          <cell r="F7">
            <v>0</v>
          </cell>
        </row>
        <row r="8">
          <cell r="F8" t="str">
            <v>VS郭順利</v>
          </cell>
        </row>
        <row r="9">
          <cell r="F9">
            <v>0</v>
          </cell>
        </row>
        <row r="10">
          <cell r="F10" t="str">
            <v>VS陳曉暐</v>
          </cell>
        </row>
        <row r="11">
          <cell r="F11">
            <v>0</v>
          </cell>
        </row>
        <row r="12">
          <cell r="F12" t="str">
            <v>VS林玫君</v>
          </cell>
        </row>
        <row r="13">
          <cell r="F13">
            <v>0</v>
          </cell>
        </row>
        <row r="14">
          <cell r="F14" t="str">
            <v>VS鄭為仁</v>
          </cell>
        </row>
        <row r="15">
          <cell r="F15">
            <v>0</v>
          </cell>
        </row>
        <row r="16">
          <cell r="F16" t="str">
            <v>VS許聿榕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83"/>
  <sheetViews>
    <sheetView topLeftCell="F1" zoomScaleNormal="100" zoomScalePageLayoutView="75" workbookViewId="0">
      <pane ySplit="1" topLeftCell="A65" activePane="bottomLeft" state="frozen"/>
      <selection pane="bottomLeft" activeCell="L72" sqref="L72"/>
    </sheetView>
  </sheetViews>
  <sheetFormatPr defaultColWidth="7.5546875" defaultRowHeight="15.75"/>
  <cols>
    <col min="1" max="1" width="12.6640625" style="23" customWidth="1"/>
    <col min="2" max="2" width="10.33203125" style="23" bestFit="1" customWidth="1"/>
    <col min="3" max="3" width="13" style="23" customWidth="1"/>
    <col min="4" max="4" width="9.44140625" style="23" bestFit="1" customWidth="1"/>
    <col min="5" max="5" width="8.6640625" style="23" bestFit="1" customWidth="1"/>
    <col min="6" max="6" width="9.44140625" style="23" customWidth="1"/>
    <col min="7" max="7" width="8.5546875" style="23" bestFit="1" customWidth="1"/>
    <col min="8" max="8" width="12.33203125" style="23" customWidth="1"/>
    <col min="9" max="9" width="52" style="23" customWidth="1"/>
    <col min="10" max="10" width="20.88671875" style="59" customWidth="1"/>
    <col min="11" max="11" width="15.109375" style="23" customWidth="1"/>
    <col min="12" max="12" width="27.88671875" style="23" customWidth="1"/>
    <col min="13" max="13" width="21.5546875" style="23" customWidth="1"/>
    <col min="14" max="14" width="11" style="23" customWidth="1"/>
    <col min="15" max="252" width="7.5546875" style="23"/>
    <col min="253" max="253" width="9.33203125" style="23" bestFit="1" customWidth="1"/>
    <col min="254" max="254" width="7.6640625" style="23" customWidth="1"/>
    <col min="255" max="255" width="8.5546875" style="23" customWidth="1"/>
    <col min="256" max="256" width="7.5546875" style="23"/>
    <col min="257" max="257" width="7.5546875" style="23" customWidth="1"/>
    <col min="258" max="258" width="9.44140625" style="23" customWidth="1"/>
    <col min="259" max="259" width="9.5546875" style="23" customWidth="1"/>
    <col min="260" max="260" width="7.5546875" style="23"/>
    <col min="261" max="261" width="56.6640625" style="23" customWidth="1"/>
    <col min="262" max="262" width="22.88671875" style="23" customWidth="1"/>
    <col min="263" max="263" width="13.33203125" style="23" customWidth="1"/>
    <col min="264" max="264" width="30.109375" style="23" customWidth="1"/>
    <col min="265" max="265" width="23.6640625" style="23" customWidth="1"/>
    <col min="266" max="508" width="7.5546875" style="23"/>
    <col min="509" max="509" width="9.33203125" style="23" bestFit="1" customWidth="1"/>
    <col min="510" max="510" width="7.6640625" style="23" customWidth="1"/>
    <col min="511" max="511" width="8.5546875" style="23" customWidth="1"/>
    <col min="512" max="512" width="7.5546875" style="23"/>
    <col min="513" max="513" width="7.5546875" style="23" customWidth="1"/>
    <col min="514" max="514" width="9.44140625" style="23" customWidth="1"/>
    <col min="515" max="515" width="9.5546875" style="23" customWidth="1"/>
    <col min="516" max="516" width="7.5546875" style="23"/>
    <col min="517" max="517" width="56.6640625" style="23" customWidth="1"/>
    <col min="518" max="518" width="22.88671875" style="23" customWidth="1"/>
    <col min="519" max="519" width="13.33203125" style="23" customWidth="1"/>
    <col min="520" max="520" width="30.109375" style="23" customWidth="1"/>
    <col min="521" max="521" width="23.6640625" style="23" customWidth="1"/>
    <col min="522" max="764" width="7.5546875" style="23"/>
    <col min="765" max="765" width="9.33203125" style="23" bestFit="1" customWidth="1"/>
    <col min="766" max="766" width="7.6640625" style="23" customWidth="1"/>
    <col min="767" max="767" width="8.5546875" style="23" customWidth="1"/>
    <col min="768" max="768" width="7.5546875" style="23"/>
    <col min="769" max="769" width="7.5546875" style="23" customWidth="1"/>
    <col min="770" max="770" width="9.44140625" style="23" customWidth="1"/>
    <col min="771" max="771" width="9.5546875" style="23" customWidth="1"/>
    <col min="772" max="772" width="7.5546875" style="23"/>
    <col min="773" max="773" width="56.6640625" style="23" customWidth="1"/>
    <col min="774" max="774" width="22.88671875" style="23" customWidth="1"/>
    <col min="775" max="775" width="13.33203125" style="23" customWidth="1"/>
    <col min="776" max="776" width="30.109375" style="23" customWidth="1"/>
    <col min="777" max="777" width="23.6640625" style="23" customWidth="1"/>
    <col min="778" max="1020" width="7.5546875" style="23"/>
    <col min="1021" max="1021" width="9.33203125" style="23" bestFit="1" customWidth="1"/>
    <col min="1022" max="1022" width="7.6640625" style="23" customWidth="1"/>
    <col min="1023" max="1023" width="8.5546875" style="23" customWidth="1"/>
    <col min="1024" max="1024" width="7.5546875" style="23"/>
    <col min="1025" max="1025" width="7.5546875" style="23" customWidth="1"/>
    <col min="1026" max="1026" width="9.44140625" style="23" customWidth="1"/>
    <col min="1027" max="1027" width="9.5546875" style="23" customWidth="1"/>
    <col min="1028" max="1028" width="7.5546875" style="23"/>
    <col min="1029" max="1029" width="56.6640625" style="23" customWidth="1"/>
    <col min="1030" max="1030" width="22.88671875" style="23" customWidth="1"/>
    <col min="1031" max="1031" width="13.33203125" style="23" customWidth="1"/>
    <col min="1032" max="1032" width="30.109375" style="23" customWidth="1"/>
    <col min="1033" max="1033" width="23.6640625" style="23" customWidth="1"/>
    <col min="1034" max="1276" width="7.5546875" style="23"/>
    <col min="1277" max="1277" width="9.33203125" style="23" bestFit="1" customWidth="1"/>
    <col min="1278" max="1278" width="7.6640625" style="23" customWidth="1"/>
    <col min="1279" max="1279" width="8.5546875" style="23" customWidth="1"/>
    <col min="1280" max="1280" width="7.5546875" style="23"/>
    <col min="1281" max="1281" width="7.5546875" style="23" customWidth="1"/>
    <col min="1282" max="1282" width="9.44140625" style="23" customWidth="1"/>
    <col min="1283" max="1283" width="9.5546875" style="23" customWidth="1"/>
    <col min="1284" max="1284" width="7.5546875" style="23"/>
    <col min="1285" max="1285" width="56.6640625" style="23" customWidth="1"/>
    <col min="1286" max="1286" width="22.88671875" style="23" customWidth="1"/>
    <col min="1287" max="1287" width="13.33203125" style="23" customWidth="1"/>
    <col min="1288" max="1288" width="30.109375" style="23" customWidth="1"/>
    <col min="1289" max="1289" width="23.6640625" style="23" customWidth="1"/>
    <col min="1290" max="1532" width="7.5546875" style="23"/>
    <col min="1533" max="1533" width="9.33203125" style="23" bestFit="1" customWidth="1"/>
    <col min="1534" max="1534" width="7.6640625" style="23" customWidth="1"/>
    <col min="1535" max="1535" width="8.5546875" style="23" customWidth="1"/>
    <col min="1536" max="1536" width="7.5546875" style="23"/>
    <col min="1537" max="1537" width="7.5546875" style="23" customWidth="1"/>
    <col min="1538" max="1538" width="9.44140625" style="23" customWidth="1"/>
    <col min="1539" max="1539" width="9.5546875" style="23" customWidth="1"/>
    <col min="1540" max="1540" width="7.5546875" style="23"/>
    <col min="1541" max="1541" width="56.6640625" style="23" customWidth="1"/>
    <col min="1542" max="1542" width="22.88671875" style="23" customWidth="1"/>
    <col min="1543" max="1543" width="13.33203125" style="23" customWidth="1"/>
    <col min="1544" max="1544" width="30.109375" style="23" customWidth="1"/>
    <col min="1545" max="1545" width="23.6640625" style="23" customWidth="1"/>
    <col min="1546" max="1788" width="7.5546875" style="23"/>
    <col min="1789" max="1789" width="9.33203125" style="23" bestFit="1" customWidth="1"/>
    <col min="1790" max="1790" width="7.6640625" style="23" customWidth="1"/>
    <col min="1791" max="1791" width="8.5546875" style="23" customWidth="1"/>
    <col min="1792" max="1792" width="7.5546875" style="23"/>
    <col min="1793" max="1793" width="7.5546875" style="23" customWidth="1"/>
    <col min="1794" max="1794" width="9.44140625" style="23" customWidth="1"/>
    <col min="1795" max="1795" width="9.5546875" style="23" customWidth="1"/>
    <col min="1796" max="1796" width="7.5546875" style="23"/>
    <col min="1797" max="1797" width="56.6640625" style="23" customWidth="1"/>
    <col min="1798" max="1798" width="22.88671875" style="23" customWidth="1"/>
    <col min="1799" max="1799" width="13.33203125" style="23" customWidth="1"/>
    <col min="1800" max="1800" width="30.109375" style="23" customWidth="1"/>
    <col min="1801" max="1801" width="23.6640625" style="23" customWidth="1"/>
    <col min="1802" max="2044" width="7.5546875" style="23"/>
    <col min="2045" max="2045" width="9.33203125" style="23" bestFit="1" customWidth="1"/>
    <col min="2046" max="2046" width="7.6640625" style="23" customWidth="1"/>
    <col min="2047" max="2047" width="8.5546875" style="23" customWidth="1"/>
    <col min="2048" max="2048" width="7.5546875" style="23"/>
    <col min="2049" max="2049" width="7.5546875" style="23" customWidth="1"/>
    <col min="2050" max="2050" width="9.44140625" style="23" customWidth="1"/>
    <col min="2051" max="2051" width="9.5546875" style="23" customWidth="1"/>
    <col min="2052" max="2052" width="7.5546875" style="23"/>
    <col min="2053" max="2053" width="56.6640625" style="23" customWidth="1"/>
    <col min="2054" max="2054" width="22.88671875" style="23" customWidth="1"/>
    <col min="2055" max="2055" width="13.33203125" style="23" customWidth="1"/>
    <col min="2056" max="2056" width="30.109375" style="23" customWidth="1"/>
    <col min="2057" max="2057" width="23.6640625" style="23" customWidth="1"/>
    <col min="2058" max="2300" width="7.5546875" style="23"/>
    <col min="2301" max="2301" width="9.33203125" style="23" bestFit="1" customWidth="1"/>
    <col min="2302" max="2302" width="7.6640625" style="23" customWidth="1"/>
    <col min="2303" max="2303" width="8.5546875" style="23" customWidth="1"/>
    <col min="2304" max="2304" width="7.5546875" style="23"/>
    <col min="2305" max="2305" width="7.5546875" style="23" customWidth="1"/>
    <col min="2306" max="2306" width="9.44140625" style="23" customWidth="1"/>
    <col min="2307" max="2307" width="9.5546875" style="23" customWidth="1"/>
    <col min="2308" max="2308" width="7.5546875" style="23"/>
    <col min="2309" max="2309" width="56.6640625" style="23" customWidth="1"/>
    <col min="2310" max="2310" width="22.88671875" style="23" customWidth="1"/>
    <col min="2311" max="2311" width="13.33203125" style="23" customWidth="1"/>
    <col min="2312" max="2312" width="30.109375" style="23" customWidth="1"/>
    <col min="2313" max="2313" width="23.6640625" style="23" customWidth="1"/>
    <col min="2314" max="2556" width="7.5546875" style="23"/>
    <col min="2557" max="2557" width="9.33203125" style="23" bestFit="1" customWidth="1"/>
    <col min="2558" max="2558" width="7.6640625" style="23" customWidth="1"/>
    <col min="2559" max="2559" width="8.5546875" style="23" customWidth="1"/>
    <col min="2560" max="2560" width="7.5546875" style="23"/>
    <col min="2561" max="2561" width="7.5546875" style="23" customWidth="1"/>
    <col min="2562" max="2562" width="9.44140625" style="23" customWidth="1"/>
    <col min="2563" max="2563" width="9.5546875" style="23" customWidth="1"/>
    <col min="2564" max="2564" width="7.5546875" style="23"/>
    <col min="2565" max="2565" width="56.6640625" style="23" customWidth="1"/>
    <col min="2566" max="2566" width="22.88671875" style="23" customWidth="1"/>
    <col min="2567" max="2567" width="13.33203125" style="23" customWidth="1"/>
    <col min="2568" max="2568" width="30.109375" style="23" customWidth="1"/>
    <col min="2569" max="2569" width="23.6640625" style="23" customWidth="1"/>
    <col min="2570" max="2812" width="7.5546875" style="23"/>
    <col min="2813" max="2813" width="9.33203125" style="23" bestFit="1" customWidth="1"/>
    <col min="2814" max="2814" width="7.6640625" style="23" customWidth="1"/>
    <col min="2815" max="2815" width="8.5546875" style="23" customWidth="1"/>
    <col min="2816" max="2816" width="7.5546875" style="23"/>
    <col min="2817" max="2817" width="7.5546875" style="23" customWidth="1"/>
    <col min="2818" max="2818" width="9.44140625" style="23" customWidth="1"/>
    <col min="2819" max="2819" width="9.5546875" style="23" customWidth="1"/>
    <col min="2820" max="2820" width="7.5546875" style="23"/>
    <col min="2821" max="2821" width="56.6640625" style="23" customWidth="1"/>
    <col min="2822" max="2822" width="22.88671875" style="23" customWidth="1"/>
    <col min="2823" max="2823" width="13.33203125" style="23" customWidth="1"/>
    <col min="2824" max="2824" width="30.109375" style="23" customWidth="1"/>
    <col min="2825" max="2825" width="23.6640625" style="23" customWidth="1"/>
    <col min="2826" max="3068" width="7.5546875" style="23"/>
    <col min="3069" max="3069" width="9.33203125" style="23" bestFit="1" customWidth="1"/>
    <col min="3070" max="3070" width="7.6640625" style="23" customWidth="1"/>
    <col min="3071" max="3071" width="8.5546875" style="23" customWidth="1"/>
    <col min="3072" max="3072" width="7.5546875" style="23"/>
    <col min="3073" max="3073" width="7.5546875" style="23" customWidth="1"/>
    <col min="3074" max="3074" width="9.44140625" style="23" customWidth="1"/>
    <col min="3075" max="3075" width="9.5546875" style="23" customWidth="1"/>
    <col min="3076" max="3076" width="7.5546875" style="23"/>
    <col min="3077" max="3077" width="56.6640625" style="23" customWidth="1"/>
    <col min="3078" max="3078" width="22.88671875" style="23" customWidth="1"/>
    <col min="3079" max="3079" width="13.33203125" style="23" customWidth="1"/>
    <col min="3080" max="3080" width="30.109375" style="23" customWidth="1"/>
    <col min="3081" max="3081" width="23.6640625" style="23" customWidth="1"/>
    <col min="3082" max="3324" width="7.5546875" style="23"/>
    <col min="3325" max="3325" width="9.33203125" style="23" bestFit="1" customWidth="1"/>
    <col min="3326" max="3326" width="7.6640625" style="23" customWidth="1"/>
    <col min="3327" max="3327" width="8.5546875" style="23" customWidth="1"/>
    <col min="3328" max="3328" width="7.5546875" style="23"/>
    <col min="3329" max="3329" width="7.5546875" style="23" customWidth="1"/>
    <col min="3330" max="3330" width="9.44140625" style="23" customWidth="1"/>
    <col min="3331" max="3331" width="9.5546875" style="23" customWidth="1"/>
    <col min="3332" max="3332" width="7.5546875" style="23"/>
    <col min="3333" max="3333" width="56.6640625" style="23" customWidth="1"/>
    <col min="3334" max="3334" width="22.88671875" style="23" customWidth="1"/>
    <col min="3335" max="3335" width="13.33203125" style="23" customWidth="1"/>
    <col min="3336" max="3336" width="30.109375" style="23" customWidth="1"/>
    <col min="3337" max="3337" width="23.6640625" style="23" customWidth="1"/>
    <col min="3338" max="3580" width="7.5546875" style="23"/>
    <col min="3581" max="3581" width="9.33203125" style="23" bestFit="1" customWidth="1"/>
    <col min="3582" max="3582" width="7.6640625" style="23" customWidth="1"/>
    <col min="3583" max="3583" width="8.5546875" style="23" customWidth="1"/>
    <col min="3584" max="3584" width="7.5546875" style="23"/>
    <col min="3585" max="3585" width="7.5546875" style="23" customWidth="1"/>
    <col min="3586" max="3586" width="9.44140625" style="23" customWidth="1"/>
    <col min="3587" max="3587" width="9.5546875" style="23" customWidth="1"/>
    <col min="3588" max="3588" width="7.5546875" style="23"/>
    <col min="3589" max="3589" width="56.6640625" style="23" customWidth="1"/>
    <col min="3590" max="3590" width="22.88671875" style="23" customWidth="1"/>
    <col min="3591" max="3591" width="13.33203125" style="23" customWidth="1"/>
    <col min="3592" max="3592" width="30.109375" style="23" customWidth="1"/>
    <col min="3593" max="3593" width="23.6640625" style="23" customWidth="1"/>
    <col min="3594" max="3836" width="7.5546875" style="23"/>
    <col min="3837" max="3837" width="9.33203125" style="23" bestFit="1" customWidth="1"/>
    <col min="3838" max="3838" width="7.6640625" style="23" customWidth="1"/>
    <col min="3839" max="3839" width="8.5546875" style="23" customWidth="1"/>
    <col min="3840" max="3840" width="7.5546875" style="23"/>
    <col min="3841" max="3841" width="7.5546875" style="23" customWidth="1"/>
    <col min="3842" max="3842" width="9.44140625" style="23" customWidth="1"/>
    <col min="3843" max="3843" width="9.5546875" style="23" customWidth="1"/>
    <col min="3844" max="3844" width="7.5546875" style="23"/>
    <col min="3845" max="3845" width="56.6640625" style="23" customWidth="1"/>
    <col min="3846" max="3846" width="22.88671875" style="23" customWidth="1"/>
    <col min="3847" max="3847" width="13.33203125" style="23" customWidth="1"/>
    <col min="3848" max="3848" width="30.109375" style="23" customWidth="1"/>
    <col min="3849" max="3849" width="23.6640625" style="23" customWidth="1"/>
    <col min="3850" max="4092" width="7.5546875" style="23"/>
    <col min="4093" max="4093" width="9.33203125" style="23" bestFit="1" customWidth="1"/>
    <col min="4094" max="4094" width="7.6640625" style="23" customWidth="1"/>
    <col min="4095" max="4095" width="8.5546875" style="23" customWidth="1"/>
    <col min="4096" max="4096" width="7.5546875" style="23"/>
    <col min="4097" max="4097" width="7.5546875" style="23" customWidth="1"/>
    <col min="4098" max="4098" width="9.44140625" style="23" customWidth="1"/>
    <col min="4099" max="4099" width="9.5546875" style="23" customWidth="1"/>
    <col min="4100" max="4100" width="7.5546875" style="23"/>
    <col min="4101" max="4101" width="56.6640625" style="23" customWidth="1"/>
    <col min="4102" max="4102" width="22.88671875" style="23" customWidth="1"/>
    <col min="4103" max="4103" width="13.33203125" style="23" customWidth="1"/>
    <col min="4104" max="4104" width="30.109375" style="23" customWidth="1"/>
    <col min="4105" max="4105" width="23.6640625" style="23" customWidth="1"/>
    <col min="4106" max="4348" width="7.5546875" style="23"/>
    <col min="4349" max="4349" width="9.33203125" style="23" bestFit="1" customWidth="1"/>
    <col min="4350" max="4350" width="7.6640625" style="23" customWidth="1"/>
    <col min="4351" max="4351" width="8.5546875" style="23" customWidth="1"/>
    <col min="4352" max="4352" width="7.5546875" style="23"/>
    <col min="4353" max="4353" width="7.5546875" style="23" customWidth="1"/>
    <col min="4354" max="4354" width="9.44140625" style="23" customWidth="1"/>
    <col min="4355" max="4355" width="9.5546875" style="23" customWidth="1"/>
    <col min="4356" max="4356" width="7.5546875" style="23"/>
    <col min="4357" max="4357" width="56.6640625" style="23" customWidth="1"/>
    <col min="4358" max="4358" width="22.88671875" style="23" customWidth="1"/>
    <col min="4359" max="4359" width="13.33203125" style="23" customWidth="1"/>
    <col min="4360" max="4360" width="30.109375" style="23" customWidth="1"/>
    <col min="4361" max="4361" width="23.6640625" style="23" customWidth="1"/>
    <col min="4362" max="4604" width="7.5546875" style="23"/>
    <col min="4605" max="4605" width="9.33203125" style="23" bestFit="1" customWidth="1"/>
    <col min="4606" max="4606" width="7.6640625" style="23" customWidth="1"/>
    <col min="4607" max="4607" width="8.5546875" style="23" customWidth="1"/>
    <col min="4608" max="4608" width="7.5546875" style="23"/>
    <col min="4609" max="4609" width="7.5546875" style="23" customWidth="1"/>
    <col min="4610" max="4610" width="9.44140625" style="23" customWidth="1"/>
    <col min="4611" max="4611" width="9.5546875" style="23" customWidth="1"/>
    <col min="4612" max="4612" width="7.5546875" style="23"/>
    <col min="4613" max="4613" width="56.6640625" style="23" customWidth="1"/>
    <col min="4614" max="4614" width="22.88671875" style="23" customWidth="1"/>
    <col min="4615" max="4615" width="13.33203125" style="23" customWidth="1"/>
    <col min="4616" max="4616" width="30.109375" style="23" customWidth="1"/>
    <col min="4617" max="4617" width="23.6640625" style="23" customWidth="1"/>
    <col min="4618" max="4860" width="7.5546875" style="23"/>
    <col min="4861" max="4861" width="9.33203125" style="23" bestFit="1" customWidth="1"/>
    <col min="4862" max="4862" width="7.6640625" style="23" customWidth="1"/>
    <col min="4863" max="4863" width="8.5546875" style="23" customWidth="1"/>
    <col min="4864" max="4864" width="7.5546875" style="23"/>
    <col min="4865" max="4865" width="7.5546875" style="23" customWidth="1"/>
    <col min="4866" max="4866" width="9.44140625" style="23" customWidth="1"/>
    <col min="4867" max="4867" width="9.5546875" style="23" customWidth="1"/>
    <col min="4868" max="4868" width="7.5546875" style="23"/>
    <col min="4869" max="4869" width="56.6640625" style="23" customWidth="1"/>
    <col min="4870" max="4870" width="22.88671875" style="23" customWidth="1"/>
    <col min="4871" max="4871" width="13.33203125" style="23" customWidth="1"/>
    <col min="4872" max="4872" width="30.109375" style="23" customWidth="1"/>
    <col min="4873" max="4873" width="23.6640625" style="23" customWidth="1"/>
    <col min="4874" max="5116" width="7.5546875" style="23"/>
    <col min="5117" max="5117" width="9.33203125" style="23" bestFit="1" customWidth="1"/>
    <col min="5118" max="5118" width="7.6640625" style="23" customWidth="1"/>
    <col min="5119" max="5119" width="8.5546875" style="23" customWidth="1"/>
    <col min="5120" max="5120" width="7.5546875" style="23"/>
    <col min="5121" max="5121" width="7.5546875" style="23" customWidth="1"/>
    <col min="5122" max="5122" width="9.44140625" style="23" customWidth="1"/>
    <col min="5123" max="5123" width="9.5546875" style="23" customWidth="1"/>
    <col min="5124" max="5124" width="7.5546875" style="23"/>
    <col min="5125" max="5125" width="56.6640625" style="23" customWidth="1"/>
    <col min="5126" max="5126" width="22.88671875" style="23" customWidth="1"/>
    <col min="5127" max="5127" width="13.33203125" style="23" customWidth="1"/>
    <col min="5128" max="5128" width="30.109375" style="23" customWidth="1"/>
    <col min="5129" max="5129" width="23.6640625" style="23" customWidth="1"/>
    <col min="5130" max="5372" width="7.5546875" style="23"/>
    <col min="5373" max="5373" width="9.33203125" style="23" bestFit="1" customWidth="1"/>
    <col min="5374" max="5374" width="7.6640625" style="23" customWidth="1"/>
    <col min="5375" max="5375" width="8.5546875" style="23" customWidth="1"/>
    <col min="5376" max="5376" width="7.5546875" style="23"/>
    <col min="5377" max="5377" width="7.5546875" style="23" customWidth="1"/>
    <col min="5378" max="5378" width="9.44140625" style="23" customWidth="1"/>
    <col min="5379" max="5379" width="9.5546875" style="23" customWidth="1"/>
    <col min="5380" max="5380" width="7.5546875" style="23"/>
    <col min="5381" max="5381" width="56.6640625" style="23" customWidth="1"/>
    <col min="5382" max="5382" width="22.88671875" style="23" customWidth="1"/>
    <col min="5383" max="5383" width="13.33203125" style="23" customWidth="1"/>
    <col min="5384" max="5384" width="30.109375" style="23" customWidth="1"/>
    <col min="5385" max="5385" width="23.6640625" style="23" customWidth="1"/>
    <col min="5386" max="5628" width="7.5546875" style="23"/>
    <col min="5629" max="5629" width="9.33203125" style="23" bestFit="1" customWidth="1"/>
    <col min="5630" max="5630" width="7.6640625" style="23" customWidth="1"/>
    <col min="5631" max="5631" width="8.5546875" style="23" customWidth="1"/>
    <col min="5632" max="5632" width="7.5546875" style="23"/>
    <col min="5633" max="5633" width="7.5546875" style="23" customWidth="1"/>
    <col min="5634" max="5634" width="9.44140625" style="23" customWidth="1"/>
    <col min="5635" max="5635" width="9.5546875" style="23" customWidth="1"/>
    <col min="5636" max="5636" width="7.5546875" style="23"/>
    <col min="5637" max="5637" width="56.6640625" style="23" customWidth="1"/>
    <col min="5638" max="5638" width="22.88671875" style="23" customWidth="1"/>
    <col min="5639" max="5639" width="13.33203125" style="23" customWidth="1"/>
    <col min="5640" max="5640" width="30.109375" style="23" customWidth="1"/>
    <col min="5641" max="5641" width="23.6640625" style="23" customWidth="1"/>
    <col min="5642" max="5884" width="7.5546875" style="23"/>
    <col min="5885" max="5885" width="9.33203125" style="23" bestFit="1" customWidth="1"/>
    <col min="5886" max="5886" width="7.6640625" style="23" customWidth="1"/>
    <col min="5887" max="5887" width="8.5546875" style="23" customWidth="1"/>
    <col min="5888" max="5888" width="7.5546875" style="23"/>
    <col min="5889" max="5889" width="7.5546875" style="23" customWidth="1"/>
    <col min="5890" max="5890" width="9.44140625" style="23" customWidth="1"/>
    <col min="5891" max="5891" width="9.5546875" style="23" customWidth="1"/>
    <col min="5892" max="5892" width="7.5546875" style="23"/>
    <col min="5893" max="5893" width="56.6640625" style="23" customWidth="1"/>
    <col min="5894" max="5894" width="22.88671875" style="23" customWidth="1"/>
    <col min="5895" max="5895" width="13.33203125" style="23" customWidth="1"/>
    <col min="5896" max="5896" width="30.109375" style="23" customWidth="1"/>
    <col min="5897" max="5897" width="23.6640625" style="23" customWidth="1"/>
    <col min="5898" max="6140" width="7.5546875" style="23"/>
    <col min="6141" max="6141" width="9.33203125" style="23" bestFit="1" customWidth="1"/>
    <col min="6142" max="6142" width="7.6640625" style="23" customWidth="1"/>
    <col min="6143" max="6143" width="8.5546875" style="23" customWidth="1"/>
    <col min="6144" max="6144" width="7.5546875" style="23"/>
    <col min="6145" max="6145" width="7.5546875" style="23" customWidth="1"/>
    <col min="6146" max="6146" width="9.44140625" style="23" customWidth="1"/>
    <col min="6147" max="6147" width="9.5546875" style="23" customWidth="1"/>
    <col min="6148" max="6148" width="7.5546875" style="23"/>
    <col min="6149" max="6149" width="56.6640625" style="23" customWidth="1"/>
    <col min="6150" max="6150" width="22.88671875" style="23" customWidth="1"/>
    <col min="6151" max="6151" width="13.33203125" style="23" customWidth="1"/>
    <col min="6152" max="6152" width="30.109375" style="23" customWidth="1"/>
    <col min="6153" max="6153" width="23.6640625" style="23" customWidth="1"/>
    <col min="6154" max="6396" width="7.5546875" style="23"/>
    <col min="6397" max="6397" width="9.33203125" style="23" bestFit="1" customWidth="1"/>
    <col min="6398" max="6398" width="7.6640625" style="23" customWidth="1"/>
    <col min="6399" max="6399" width="8.5546875" style="23" customWidth="1"/>
    <col min="6400" max="6400" width="7.5546875" style="23"/>
    <col min="6401" max="6401" width="7.5546875" style="23" customWidth="1"/>
    <col min="6402" max="6402" width="9.44140625" style="23" customWidth="1"/>
    <col min="6403" max="6403" width="9.5546875" style="23" customWidth="1"/>
    <col min="6404" max="6404" width="7.5546875" style="23"/>
    <col min="6405" max="6405" width="56.6640625" style="23" customWidth="1"/>
    <col min="6406" max="6406" width="22.88671875" style="23" customWidth="1"/>
    <col min="6407" max="6407" width="13.33203125" style="23" customWidth="1"/>
    <col min="6408" max="6408" width="30.109375" style="23" customWidth="1"/>
    <col min="6409" max="6409" width="23.6640625" style="23" customWidth="1"/>
    <col min="6410" max="6652" width="7.5546875" style="23"/>
    <col min="6653" max="6653" width="9.33203125" style="23" bestFit="1" customWidth="1"/>
    <col min="6654" max="6654" width="7.6640625" style="23" customWidth="1"/>
    <col min="6655" max="6655" width="8.5546875" style="23" customWidth="1"/>
    <col min="6656" max="6656" width="7.5546875" style="23"/>
    <col min="6657" max="6657" width="7.5546875" style="23" customWidth="1"/>
    <col min="6658" max="6658" width="9.44140625" style="23" customWidth="1"/>
    <col min="6659" max="6659" width="9.5546875" style="23" customWidth="1"/>
    <col min="6660" max="6660" width="7.5546875" style="23"/>
    <col min="6661" max="6661" width="56.6640625" style="23" customWidth="1"/>
    <col min="6662" max="6662" width="22.88671875" style="23" customWidth="1"/>
    <col min="6663" max="6663" width="13.33203125" style="23" customWidth="1"/>
    <col min="6664" max="6664" width="30.109375" style="23" customWidth="1"/>
    <col min="6665" max="6665" width="23.6640625" style="23" customWidth="1"/>
    <col min="6666" max="6908" width="7.5546875" style="23"/>
    <col min="6909" max="6909" width="9.33203125" style="23" bestFit="1" customWidth="1"/>
    <col min="6910" max="6910" width="7.6640625" style="23" customWidth="1"/>
    <col min="6911" max="6911" width="8.5546875" style="23" customWidth="1"/>
    <col min="6912" max="6912" width="7.5546875" style="23"/>
    <col min="6913" max="6913" width="7.5546875" style="23" customWidth="1"/>
    <col min="6914" max="6914" width="9.44140625" style="23" customWidth="1"/>
    <col min="6915" max="6915" width="9.5546875" style="23" customWidth="1"/>
    <col min="6916" max="6916" width="7.5546875" style="23"/>
    <col min="6917" max="6917" width="56.6640625" style="23" customWidth="1"/>
    <col min="6918" max="6918" width="22.88671875" style="23" customWidth="1"/>
    <col min="6919" max="6919" width="13.33203125" style="23" customWidth="1"/>
    <col min="6920" max="6920" width="30.109375" style="23" customWidth="1"/>
    <col min="6921" max="6921" width="23.6640625" style="23" customWidth="1"/>
    <col min="6922" max="7164" width="7.5546875" style="23"/>
    <col min="7165" max="7165" width="9.33203125" style="23" bestFit="1" customWidth="1"/>
    <col min="7166" max="7166" width="7.6640625" style="23" customWidth="1"/>
    <col min="7167" max="7167" width="8.5546875" style="23" customWidth="1"/>
    <col min="7168" max="7168" width="7.5546875" style="23"/>
    <col min="7169" max="7169" width="7.5546875" style="23" customWidth="1"/>
    <col min="7170" max="7170" width="9.44140625" style="23" customWidth="1"/>
    <col min="7171" max="7171" width="9.5546875" style="23" customWidth="1"/>
    <col min="7172" max="7172" width="7.5546875" style="23"/>
    <col min="7173" max="7173" width="56.6640625" style="23" customWidth="1"/>
    <col min="7174" max="7174" width="22.88671875" style="23" customWidth="1"/>
    <col min="7175" max="7175" width="13.33203125" style="23" customWidth="1"/>
    <col min="7176" max="7176" width="30.109375" style="23" customWidth="1"/>
    <col min="7177" max="7177" width="23.6640625" style="23" customWidth="1"/>
    <col min="7178" max="7420" width="7.5546875" style="23"/>
    <col min="7421" max="7421" width="9.33203125" style="23" bestFit="1" customWidth="1"/>
    <col min="7422" max="7422" width="7.6640625" style="23" customWidth="1"/>
    <col min="7423" max="7423" width="8.5546875" style="23" customWidth="1"/>
    <col min="7424" max="7424" width="7.5546875" style="23"/>
    <col min="7425" max="7425" width="7.5546875" style="23" customWidth="1"/>
    <col min="7426" max="7426" width="9.44140625" style="23" customWidth="1"/>
    <col min="7427" max="7427" width="9.5546875" style="23" customWidth="1"/>
    <col min="7428" max="7428" width="7.5546875" style="23"/>
    <col min="7429" max="7429" width="56.6640625" style="23" customWidth="1"/>
    <col min="7430" max="7430" width="22.88671875" style="23" customWidth="1"/>
    <col min="7431" max="7431" width="13.33203125" style="23" customWidth="1"/>
    <col min="7432" max="7432" width="30.109375" style="23" customWidth="1"/>
    <col min="7433" max="7433" width="23.6640625" style="23" customWidth="1"/>
    <col min="7434" max="7676" width="7.5546875" style="23"/>
    <col min="7677" max="7677" width="9.33203125" style="23" bestFit="1" customWidth="1"/>
    <col min="7678" max="7678" width="7.6640625" style="23" customWidth="1"/>
    <col min="7679" max="7679" width="8.5546875" style="23" customWidth="1"/>
    <col min="7680" max="7680" width="7.5546875" style="23"/>
    <col min="7681" max="7681" width="7.5546875" style="23" customWidth="1"/>
    <col min="7682" max="7682" width="9.44140625" style="23" customWidth="1"/>
    <col min="7683" max="7683" width="9.5546875" style="23" customWidth="1"/>
    <col min="7684" max="7684" width="7.5546875" style="23"/>
    <col min="7685" max="7685" width="56.6640625" style="23" customWidth="1"/>
    <col min="7686" max="7686" width="22.88671875" style="23" customWidth="1"/>
    <col min="7687" max="7687" width="13.33203125" style="23" customWidth="1"/>
    <col min="7688" max="7688" width="30.109375" style="23" customWidth="1"/>
    <col min="7689" max="7689" width="23.6640625" style="23" customWidth="1"/>
    <col min="7690" max="7932" width="7.5546875" style="23"/>
    <col min="7933" max="7933" width="9.33203125" style="23" bestFit="1" customWidth="1"/>
    <col min="7934" max="7934" width="7.6640625" style="23" customWidth="1"/>
    <col min="7935" max="7935" width="8.5546875" style="23" customWidth="1"/>
    <col min="7936" max="7936" width="7.5546875" style="23"/>
    <col min="7937" max="7937" width="7.5546875" style="23" customWidth="1"/>
    <col min="7938" max="7938" width="9.44140625" style="23" customWidth="1"/>
    <col min="7939" max="7939" width="9.5546875" style="23" customWidth="1"/>
    <col min="7940" max="7940" width="7.5546875" style="23"/>
    <col min="7941" max="7941" width="56.6640625" style="23" customWidth="1"/>
    <col min="7942" max="7942" width="22.88671875" style="23" customWidth="1"/>
    <col min="7943" max="7943" width="13.33203125" style="23" customWidth="1"/>
    <col min="7944" max="7944" width="30.109375" style="23" customWidth="1"/>
    <col min="7945" max="7945" width="23.6640625" style="23" customWidth="1"/>
    <col min="7946" max="8188" width="7.5546875" style="23"/>
    <col min="8189" max="8189" width="9.33203125" style="23" bestFit="1" customWidth="1"/>
    <col min="8190" max="8190" width="7.6640625" style="23" customWidth="1"/>
    <col min="8191" max="8191" width="8.5546875" style="23" customWidth="1"/>
    <col min="8192" max="8192" width="7.5546875" style="23"/>
    <col min="8193" max="8193" width="7.5546875" style="23" customWidth="1"/>
    <col min="8194" max="8194" width="9.44140625" style="23" customWidth="1"/>
    <col min="8195" max="8195" width="9.5546875" style="23" customWidth="1"/>
    <col min="8196" max="8196" width="7.5546875" style="23"/>
    <col min="8197" max="8197" width="56.6640625" style="23" customWidth="1"/>
    <col min="8198" max="8198" width="22.88671875" style="23" customWidth="1"/>
    <col min="8199" max="8199" width="13.33203125" style="23" customWidth="1"/>
    <col min="8200" max="8200" width="30.109375" style="23" customWidth="1"/>
    <col min="8201" max="8201" width="23.6640625" style="23" customWidth="1"/>
    <col min="8202" max="8444" width="7.5546875" style="23"/>
    <col min="8445" max="8445" width="9.33203125" style="23" bestFit="1" customWidth="1"/>
    <col min="8446" max="8446" width="7.6640625" style="23" customWidth="1"/>
    <col min="8447" max="8447" width="8.5546875" style="23" customWidth="1"/>
    <col min="8448" max="8448" width="7.5546875" style="23"/>
    <col min="8449" max="8449" width="7.5546875" style="23" customWidth="1"/>
    <col min="8450" max="8450" width="9.44140625" style="23" customWidth="1"/>
    <col min="8451" max="8451" width="9.5546875" style="23" customWidth="1"/>
    <col min="8452" max="8452" width="7.5546875" style="23"/>
    <col min="8453" max="8453" width="56.6640625" style="23" customWidth="1"/>
    <col min="8454" max="8454" width="22.88671875" style="23" customWidth="1"/>
    <col min="8455" max="8455" width="13.33203125" style="23" customWidth="1"/>
    <col min="8456" max="8456" width="30.109375" style="23" customWidth="1"/>
    <col min="8457" max="8457" width="23.6640625" style="23" customWidth="1"/>
    <col min="8458" max="8700" width="7.5546875" style="23"/>
    <col min="8701" max="8701" width="9.33203125" style="23" bestFit="1" customWidth="1"/>
    <col min="8702" max="8702" width="7.6640625" style="23" customWidth="1"/>
    <col min="8703" max="8703" width="8.5546875" style="23" customWidth="1"/>
    <col min="8704" max="8704" width="7.5546875" style="23"/>
    <col min="8705" max="8705" width="7.5546875" style="23" customWidth="1"/>
    <col min="8706" max="8706" width="9.44140625" style="23" customWidth="1"/>
    <col min="8707" max="8707" width="9.5546875" style="23" customWidth="1"/>
    <col min="8708" max="8708" width="7.5546875" style="23"/>
    <col min="8709" max="8709" width="56.6640625" style="23" customWidth="1"/>
    <col min="8710" max="8710" width="22.88671875" style="23" customWidth="1"/>
    <col min="8711" max="8711" width="13.33203125" style="23" customWidth="1"/>
    <col min="8712" max="8712" width="30.109375" style="23" customWidth="1"/>
    <col min="8713" max="8713" width="23.6640625" style="23" customWidth="1"/>
    <col min="8714" max="8956" width="7.5546875" style="23"/>
    <col min="8957" max="8957" width="9.33203125" style="23" bestFit="1" customWidth="1"/>
    <col min="8958" max="8958" width="7.6640625" style="23" customWidth="1"/>
    <col min="8959" max="8959" width="8.5546875" style="23" customWidth="1"/>
    <col min="8960" max="8960" width="7.5546875" style="23"/>
    <col min="8961" max="8961" width="7.5546875" style="23" customWidth="1"/>
    <col min="8962" max="8962" width="9.44140625" style="23" customWidth="1"/>
    <col min="8963" max="8963" width="9.5546875" style="23" customWidth="1"/>
    <col min="8964" max="8964" width="7.5546875" style="23"/>
    <col min="8965" max="8965" width="56.6640625" style="23" customWidth="1"/>
    <col min="8966" max="8966" width="22.88671875" style="23" customWidth="1"/>
    <col min="8967" max="8967" width="13.33203125" style="23" customWidth="1"/>
    <col min="8968" max="8968" width="30.109375" style="23" customWidth="1"/>
    <col min="8969" max="8969" width="23.6640625" style="23" customWidth="1"/>
    <col min="8970" max="9212" width="7.5546875" style="23"/>
    <col min="9213" max="9213" width="9.33203125" style="23" bestFit="1" customWidth="1"/>
    <col min="9214" max="9214" width="7.6640625" style="23" customWidth="1"/>
    <col min="9215" max="9215" width="8.5546875" style="23" customWidth="1"/>
    <col min="9216" max="9216" width="7.5546875" style="23"/>
    <col min="9217" max="9217" width="7.5546875" style="23" customWidth="1"/>
    <col min="9218" max="9218" width="9.44140625" style="23" customWidth="1"/>
    <col min="9219" max="9219" width="9.5546875" style="23" customWidth="1"/>
    <col min="9220" max="9220" width="7.5546875" style="23"/>
    <col min="9221" max="9221" width="56.6640625" style="23" customWidth="1"/>
    <col min="9222" max="9222" width="22.88671875" style="23" customWidth="1"/>
    <col min="9223" max="9223" width="13.33203125" style="23" customWidth="1"/>
    <col min="9224" max="9224" width="30.109375" style="23" customWidth="1"/>
    <col min="9225" max="9225" width="23.6640625" style="23" customWidth="1"/>
    <col min="9226" max="9468" width="7.5546875" style="23"/>
    <col min="9469" max="9469" width="9.33203125" style="23" bestFit="1" customWidth="1"/>
    <col min="9470" max="9470" width="7.6640625" style="23" customWidth="1"/>
    <col min="9471" max="9471" width="8.5546875" style="23" customWidth="1"/>
    <col min="9472" max="9472" width="7.5546875" style="23"/>
    <col min="9473" max="9473" width="7.5546875" style="23" customWidth="1"/>
    <col min="9474" max="9474" width="9.44140625" style="23" customWidth="1"/>
    <col min="9475" max="9475" width="9.5546875" style="23" customWidth="1"/>
    <col min="9476" max="9476" width="7.5546875" style="23"/>
    <col min="9477" max="9477" width="56.6640625" style="23" customWidth="1"/>
    <col min="9478" max="9478" width="22.88671875" style="23" customWidth="1"/>
    <col min="9479" max="9479" width="13.33203125" style="23" customWidth="1"/>
    <col min="9480" max="9480" width="30.109375" style="23" customWidth="1"/>
    <col min="9481" max="9481" width="23.6640625" style="23" customWidth="1"/>
    <col min="9482" max="9724" width="7.5546875" style="23"/>
    <col min="9725" max="9725" width="9.33203125" style="23" bestFit="1" customWidth="1"/>
    <col min="9726" max="9726" width="7.6640625" style="23" customWidth="1"/>
    <col min="9727" max="9727" width="8.5546875" style="23" customWidth="1"/>
    <col min="9728" max="9728" width="7.5546875" style="23"/>
    <col min="9729" max="9729" width="7.5546875" style="23" customWidth="1"/>
    <col min="9730" max="9730" width="9.44140625" style="23" customWidth="1"/>
    <col min="9731" max="9731" width="9.5546875" style="23" customWidth="1"/>
    <col min="9732" max="9732" width="7.5546875" style="23"/>
    <col min="9733" max="9733" width="56.6640625" style="23" customWidth="1"/>
    <col min="9734" max="9734" width="22.88671875" style="23" customWidth="1"/>
    <col min="9735" max="9735" width="13.33203125" style="23" customWidth="1"/>
    <col min="9736" max="9736" width="30.109375" style="23" customWidth="1"/>
    <col min="9737" max="9737" width="23.6640625" style="23" customWidth="1"/>
    <col min="9738" max="9980" width="7.5546875" style="23"/>
    <col min="9981" max="9981" width="9.33203125" style="23" bestFit="1" customWidth="1"/>
    <col min="9982" max="9982" width="7.6640625" style="23" customWidth="1"/>
    <col min="9983" max="9983" width="8.5546875" style="23" customWidth="1"/>
    <col min="9984" max="9984" width="7.5546875" style="23"/>
    <col min="9985" max="9985" width="7.5546875" style="23" customWidth="1"/>
    <col min="9986" max="9986" width="9.44140625" style="23" customWidth="1"/>
    <col min="9987" max="9987" width="9.5546875" style="23" customWidth="1"/>
    <col min="9988" max="9988" width="7.5546875" style="23"/>
    <col min="9989" max="9989" width="56.6640625" style="23" customWidth="1"/>
    <col min="9990" max="9990" width="22.88671875" style="23" customWidth="1"/>
    <col min="9991" max="9991" width="13.33203125" style="23" customWidth="1"/>
    <col min="9992" max="9992" width="30.109375" style="23" customWidth="1"/>
    <col min="9993" max="9993" width="23.6640625" style="23" customWidth="1"/>
    <col min="9994" max="10236" width="7.5546875" style="23"/>
    <col min="10237" max="10237" width="9.33203125" style="23" bestFit="1" customWidth="1"/>
    <col min="10238" max="10238" width="7.6640625" style="23" customWidth="1"/>
    <col min="10239" max="10239" width="8.5546875" style="23" customWidth="1"/>
    <col min="10240" max="10240" width="7.5546875" style="23"/>
    <col min="10241" max="10241" width="7.5546875" style="23" customWidth="1"/>
    <col min="10242" max="10242" width="9.44140625" style="23" customWidth="1"/>
    <col min="10243" max="10243" width="9.5546875" style="23" customWidth="1"/>
    <col min="10244" max="10244" width="7.5546875" style="23"/>
    <col min="10245" max="10245" width="56.6640625" style="23" customWidth="1"/>
    <col min="10246" max="10246" width="22.88671875" style="23" customWidth="1"/>
    <col min="10247" max="10247" width="13.33203125" style="23" customWidth="1"/>
    <col min="10248" max="10248" width="30.109375" style="23" customWidth="1"/>
    <col min="10249" max="10249" width="23.6640625" style="23" customWidth="1"/>
    <col min="10250" max="10492" width="7.5546875" style="23"/>
    <col min="10493" max="10493" width="9.33203125" style="23" bestFit="1" customWidth="1"/>
    <col min="10494" max="10494" width="7.6640625" style="23" customWidth="1"/>
    <col min="10495" max="10495" width="8.5546875" style="23" customWidth="1"/>
    <col min="10496" max="10496" width="7.5546875" style="23"/>
    <col min="10497" max="10497" width="7.5546875" style="23" customWidth="1"/>
    <col min="10498" max="10498" width="9.44140625" style="23" customWidth="1"/>
    <col min="10499" max="10499" width="9.5546875" style="23" customWidth="1"/>
    <col min="10500" max="10500" width="7.5546875" style="23"/>
    <col min="10501" max="10501" width="56.6640625" style="23" customWidth="1"/>
    <col min="10502" max="10502" width="22.88671875" style="23" customWidth="1"/>
    <col min="10503" max="10503" width="13.33203125" style="23" customWidth="1"/>
    <col min="10504" max="10504" width="30.109375" style="23" customWidth="1"/>
    <col min="10505" max="10505" width="23.6640625" style="23" customWidth="1"/>
    <col min="10506" max="10748" width="7.5546875" style="23"/>
    <col min="10749" max="10749" width="9.33203125" style="23" bestFit="1" customWidth="1"/>
    <col min="10750" max="10750" width="7.6640625" style="23" customWidth="1"/>
    <col min="10751" max="10751" width="8.5546875" style="23" customWidth="1"/>
    <col min="10752" max="10752" width="7.5546875" style="23"/>
    <col min="10753" max="10753" width="7.5546875" style="23" customWidth="1"/>
    <col min="10754" max="10754" width="9.44140625" style="23" customWidth="1"/>
    <col min="10755" max="10755" width="9.5546875" style="23" customWidth="1"/>
    <col min="10756" max="10756" width="7.5546875" style="23"/>
    <col min="10757" max="10757" width="56.6640625" style="23" customWidth="1"/>
    <col min="10758" max="10758" width="22.88671875" style="23" customWidth="1"/>
    <col min="10759" max="10759" width="13.33203125" style="23" customWidth="1"/>
    <col min="10760" max="10760" width="30.109375" style="23" customWidth="1"/>
    <col min="10761" max="10761" width="23.6640625" style="23" customWidth="1"/>
    <col min="10762" max="11004" width="7.5546875" style="23"/>
    <col min="11005" max="11005" width="9.33203125" style="23" bestFit="1" customWidth="1"/>
    <col min="11006" max="11006" width="7.6640625" style="23" customWidth="1"/>
    <col min="11007" max="11007" width="8.5546875" style="23" customWidth="1"/>
    <col min="11008" max="11008" width="7.5546875" style="23"/>
    <col min="11009" max="11009" width="7.5546875" style="23" customWidth="1"/>
    <col min="11010" max="11010" width="9.44140625" style="23" customWidth="1"/>
    <col min="11011" max="11011" width="9.5546875" style="23" customWidth="1"/>
    <col min="11012" max="11012" width="7.5546875" style="23"/>
    <col min="11013" max="11013" width="56.6640625" style="23" customWidth="1"/>
    <col min="11014" max="11014" width="22.88671875" style="23" customWidth="1"/>
    <col min="11015" max="11015" width="13.33203125" style="23" customWidth="1"/>
    <col min="11016" max="11016" width="30.109375" style="23" customWidth="1"/>
    <col min="11017" max="11017" width="23.6640625" style="23" customWidth="1"/>
    <col min="11018" max="11260" width="7.5546875" style="23"/>
    <col min="11261" max="11261" width="9.33203125" style="23" bestFit="1" customWidth="1"/>
    <col min="11262" max="11262" width="7.6640625" style="23" customWidth="1"/>
    <col min="11263" max="11263" width="8.5546875" style="23" customWidth="1"/>
    <col min="11264" max="11264" width="7.5546875" style="23"/>
    <col min="11265" max="11265" width="7.5546875" style="23" customWidth="1"/>
    <col min="11266" max="11266" width="9.44140625" style="23" customWidth="1"/>
    <col min="11267" max="11267" width="9.5546875" style="23" customWidth="1"/>
    <col min="11268" max="11268" width="7.5546875" style="23"/>
    <col min="11269" max="11269" width="56.6640625" style="23" customWidth="1"/>
    <col min="11270" max="11270" width="22.88671875" style="23" customWidth="1"/>
    <col min="11271" max="11271" width="13.33203125" style="23" customWidth="1"/>
    <col min="11272" max="11272" width="30.109375" style="23" customWidth="1"/>
    <col min="11273" max="11273" width="23.6640625" style="23" customWidth="1"/>
    <col min="11274" max="11516" width="7.5546875" style="23"/>
    <col min="11517" max="11517" width="9.33203125" style="23" bestFit="1" customWidth="1"/>
    <col min="11518" max="11518" width="7.6640625" style="23" customWidth="1"/>
    <col min="11519" max="11519" width="8.5546875" style="23" customWidth="1"/>
    <col min="11520" max="11520" width="7.5546875" style="23"/>
    <col min="11521" max="11521" width="7.5546875" style="23" customWidth="1"/>
    <col min="11522" max="11522" width="9.44140625" style="23" customWidth="1"/>
    <col min="11523" max="11523" width="9.5546875" style="23" customWidth="1"/>
    <col min="11524" max="11524" width="7.5546875" style="23"/>
    <col min="11525" max="11525" width="56.6640625" style="23" customWidth="1"/>
    <col min="11526" max="11526" width="22.88671875" style="23" customWidth="1"/>
    <col min="11527" max="11527" width="13.33203125" style="23" customWidth="1"/>
    <col min="11528" max="11528" width="30.109375" style="23" customWidth="1"/>
    <col min="11529" max="11529" width="23.6640625" style="23" customWidth="1"/>
    <col min="11530" max="11772" width="7.5546875" style="23"/>
    <col min="11773" max="11773" width="9.33203125" style="23" bestFit="1" customWidth="1"/>
    <col min="11774" max="11774" width="7.6640625" style="23" customWidth="1"/>
    <col min="11775" max="11775" width="8.5546875" style="23" customWidth="1"/>
    <col min="11776" max="11776" width="7.5546875" style="23"/>
    <col min="11777" max="11777" width="7.5546875" style="23" customWidth="1"/>
    <col min="11778" max="11778" width="9.44140625" style="23" customWidth="1"/>
    <col min="11779" max="11779" width="9.5546875" style="23" customWidth="1"/>
    <col min="11780" max="11780" width="7.5546875" style="23"/>
    <col min="11781" max="11781" width="56.6640625" style="23" customWidth="1"/>
    <col min="11782" max="11782" width="22.88671875" style="23" customWidth="1"/>
    <col min="11783" max="11783" width="13.33203125" style="23" customWidth="1"/>
    <col min="11784" max="11784" width="30.109375" style="23" customWidth="1"/>
    <col min="11785" max="11785" width="23.6640625" style="23" customWidth="1"/>
    <col min="11786" max="12028" width="7.5546875" style="23"/>
    <col min="12029" max="12029" width="9.33203125" style="23" bestFit="1" customWidth="1"/>
    <col min="12030" max="12030" width="7.6640625" style="23" customWidth="1"/>
    <col min="12031" max="12031" width="8.5546875" style="23" customWidth="1"/>
    <col min="12032" max="12032" width="7.5546875" style="23"/>
    <col min="12033" max="12033" width="7.5546875" style="23" customWidth="1"/>
    <col min="12034" max="12034" width="9.44140625" style="23" customWidth="1"/>
    <col min="12035" max="12035" width="9.5546875" style="23" customWidth="1"/>
    <col min="12036" max="12036" width="7.5546875" style="23"/>
    <col min="12037" max="12037" width="56.6640625" style="23" customWidth="1"/>
    <col min="12038" max="12038" width="22.88671875" style="23" customWidth="1"/>
    <col min="12039" max="12039" width="13.33203125" style="23" customWidth="1"/>
    <col min="12040" max="12040" width="30.109375" style="23" customWidth="1"/>
    <col min="12041" max="12041" width="23.6640625" style="23" customWidth="1"/>
    <col min="12042" max="12284" width="7.5546875" style="23"/>
    <col min="12285" max="12285" width="9.33203125" style="23" bestFit="1" customWidth="1"/>
    <col min="12286" max="12286" width="7.6640625" style="23" customWidth="1"/>
    <col min="12287" max="12287" width="8.5546875" style="23" customWidth="1"/>
    <col min="12288" max="12288" width="7.5546875" style="23"/>
    <col min="12289" max="12289" width="7.5546875" style="23" customWidth="1"/>
    <col min="12290" max="12290" width="9.44140625" style="23" customWidth="1"/>
    <col min="12291" max="12291" width="9.5546875" style="23" customWidth="1"/>
    <col min="12292" max="12292" width="7.5546875" style="23"/>
    <col min="12293" max="12293" width="56.6640625" style="23" customWidth="1"/>
    <col min="12294" max="12294" width="22.88671875" style="23" customWidth="1"/>
    <col min="12295" max="12295" width="13.33203125" style="23" customWidth="1"/>
    <col min="12296" max="12296" width="30.109375" style="23" customWidth="1"/>
    <col min="12297" max="12297" width="23.6640625" style="23" customWidth="1"/>
    <col min="12298" max="12540" width="7.5546875" style="23"/>
    <col min="12541" max="12541" width="9.33203125" style="23" bestFit="1" customWidth="1"/>
    <col min="12542" max="12542" width="7.6640625" style="23" customWidth="1"/>
    <col min="12543" max="12543" width="8.5546875" style="23" customWidth="1"/>
    <col min="12544" max="12544" width="7.5546875" style="23"/>
    <col min="12545" max="12545" width="7.5546875" style="23" customWidth="1"/>
    <col min="12546" max="12546" width="9.44140625" style="23" customWidth="1"/>
    <col min="12547" max="12547" width="9.5546875" style="23" customWidth="1"/>
    <col min="12548" max="12548" width="7.5546875" style="23"/>
    <col min="12549" max="12549" width="56.6640625" style="23" customWidth="1"/>
    <col min="12550" max="12550" width="22.88671875" style="23" customWidth="1"/>
    <col min="12551" max="12551" width="13.33203125" style="23" customWidth="1"/>
    <col min="12552" max="12552" width="30.109375" style="23" customWidth="1"/>
    <col min="12553" max="12553" width="23.6640625" style="23" customWidth="1"/>
    <col min="12554" max="12796" width="7.5546875" style="23"/>
    <col min="12797" max="12797" width="9.33203125" style="23" bestFit="1" customWidth="1"/>
    <col min="12798" max="12798" width="7.6640625" style="23" customWidth="1"/>
    <col min="12799" max="12799" width="8.5546875" style="23" customWidth="1"/>
    <col min="12800" max="12800" width="7.5546875" style="23"/>
    <col min="12801" max="12801" width="7.5546875" style="23" customWidth="1"/>
    <col min="12802" max="12802" width="9.44140625" style="23" customWidth="1"/>
    <col min="12803" max="12803" width="9.5546875" style="23" customWidth="1"/>
    <col min="12804" max="12804" width="7.5546875" style="23"/>
    <col min="12805" max="12805" width="56.6640625" style="23" customWidth="1"/>
    <col min="12806" max="12806" width="22.88671875" style="23" customWidth="1"/>
    <col min="12807" max="12807" width="13.33203125" style="23" customWidth="1"/>
    <col min="12808" max="12808" width="30.109375" style="23" customWidth="1"/>
    <col min="12809" max="12809" width="23.6640625" style="23" customWidth="1"/>
    <col min="12810" max="13052" width="7.5546875" style="23"/>
    <col min="13053" max="13053" width="9.33203125" style="23" bestFit="1" customWidth="1"/>
    <col min="13054" max="13054" width="7.6640625" style="23" customWidth="1"/>
    <col min="13055" max="13055" width="8.5546875" style="23" customWidth="1"/>
    <col min="13056" max="13056" width="7.5546875" style="23"/>
    <col min="13057" max="13057" width="7.5546875" style="23" customWidth="1"/>
    <col min="13058" max="13058" width="9.44140625" style="23" customWidth="1"/>
    <col min="13059" max="13059" width="9.5546875" style="23" customWidth="1"/>
    <col min="13060" max="13060" width="7.5546875" style="23"/>
    <col min="13061" max="13061" width="56.6640625" style="23" customWidth="1"/>
    <col min="13062" max="13062" width="22.88671875" style="23" customWidth="1"/>
    <col min="13063" max="13063" width="13.33203125" style="23" customWidth="1"/>
    <col min="13064" max="13064" width="30.109375" style="23" customWidth="1"/>
    <col min="13065" max="13065" width="23.6640625" style="23" customWidth="1"/>
    <col min="13066" max="13308" width="7.5546875" style="23"/>
    <col min="13309" max="13309" width="9.33203125" style="23" bestFit="1" customWidth="1"/>
    <col min="13310" max="13310" width="7.6640625" style="23" customWidth="1"/>
    <col min="13311" max="13311" width="8.5546875" style="23" customWidth="1"/>
    <col min="13312" max="13312" width="7.5546875" style="23"/>
    <col min="13313" max="13313" width="7.5546875" style="23" customWidth="1"/>
    <col min="13314" max="13314" width="9.44140625" style="23" customWidth="1"/>
    <col min="13315" max="13315" width="9.5546875" style="23" customWidth="1"/>
    <col min="13316" max="13316" width="7.5546875" style="23"/>
    <col min="13317" max="13317" width="56.6640625" style="23" customWidth="1"/>
    <col min="13318" max="13318" width="22.88671875" style="23" customWidth="1"/>
    <col min="13319" max="13319" width="13.33203125" style="23" customWidth="1"/>
    <col min="13320" max="13320" width="30.109375" style="23" customWidth="1"/>
    <col min="13321" max="13321" width="23.6640625" style="23" customWidth="1"/>
    <col min="13322" max="13564" width="7.5546875" style="23"/>
    <col min="13565" max="13565" width="9.33203125" style="23" bestFit="1" customWidth="1"/>
    <col min="13566" max="13566" width="7.6640625" style="23" customWidth="1"/>
    <col min="13567" max="13567" width="8.5546875" style="23" customWidth="1"/>
    <col min="13568" max="13568" width="7.5546875" style="23"/>
    <col min="13569" max="13569" width="7.5546875" style="23" customWidth="1"/>
    <col min="13570" max="13570" width="9.44140625" style="23" customWidth="1"/>
    <col min="13571" max="13571" width="9.5546875" style="23" customWidth="1"/>
    <col min="13572" max="13572" width="7.5546875" style="23"/>
    <col min="13573" max="13573" width="56.6640625" style="23" customWidth="1"/>
    <col min="13574" max="13574" width="22.88671875" style="23" customWidth="1"/>
    <col min="13575" max="13575" width="13.33203125" style="23" customWidth="1"/>
    <col min="13576" max="13576" width="30.109375" style="23" customWidth="1"/>
    <col min="13577" max="13577" width="23.6640625" style="23" customWidth="1"/>
    <col min="13578" max="13820" width="7.5546875" style="23"/>
    <col min="13821" max="13821" width="9.33203125" style="23" bestFit="1" customWidth="1"/>
    <col min="13822" max="13822" width="7.6640625" style="23" customWidth="1"/>
    <col min="13823" max="13823" width="8.5546875" style="23" customWidth="1"/>
    <col min="13824" max="13824" width="7.5546875" style="23"/>
    <col min="13825" max="13825" width="7.5546875" style="23" customWidth="1"/>
    <col min="13826" max="13826" width="9.44140625" style="23" customWidth="1"/>
    <col min="13827" max="13827" width="9.5546875" style="23" customWidth="1"/>
    <col min="13828" max="13828" width="7.5546875" style="23"/>
    <col min="13829" max="13829" width="56.6640625" style="23" customWidth="1"/>
    <col min="13830" max="13830" width="22.88671875" style="23" customWidth="1"/>
    <col min="13831" max="13831" width="13.33203125" style="23" customWidth="1"/>
    <col min="13832" max="13832" width="30.109375" style="23" customWidth="1"/>
    <col min="13833" max="13833" width="23.6640625" style="23" customWidth="1"/>
    <col min="13834" max="14076" width="7.5546875" style="23"/>
    <col min="14077" max="14077" width="9.33203125" style="23" bestFit="1" customWidth="1"/>
    <col min="14078" max="14078" width="7.6640625" style="23" customWidth="1"/>
    <col min="14079" max="14079" width="8.5546875" style="23" customWidth="1"/>
    <col min="14080" max="14080" width="7.5546875" style="23"/>
    <col min="14081" max="14081" width="7.5546875" style="23" customWidth="1"/>
    <col min="14082" max="14082" width="9.44140625" style="23" customWidth="1"/>
    <col min="14083" max="14083" width="9.5546875" style="23" customWidth="1"/>
    <col min="14084" max="14084" width="7.5546875" style="23"/>
    <col min="14085" max="14085" width="56.6640625" style="23" customWidth="1"/>
    <col min="14086" max="14086" width="22.88671875" style="23" customWidth="1"/>
    <col min="14087" max="14087" width="13.33203125" style="23" customWidth="1"/>
    <col min="14088" max="14088" width="30.109375" style="23" customWidth="1"/>
    <col min="14089" max="14089" width="23.6640625" style="23" customWidth="1"/>
    <col min="14090" max="14332" width="7.5546875" style="23"/>
    <col min="14333" max="14333" width="9.33203125" style="23" bestFit="1" customWidth="1"/>
    <col min="14334" max="14334" width="7.6640625" style="23" customWidth="1"/>
    <col min="14335" max="14335" width="8.5546875" style="23" customWidth="1"/>
    <col min="14336" max="14336" width="7.5546875" style="23"/>
    <col min="14337" max="14337" width="7.5546875" style="23" customWidth="1"/>
    <col min="14338" max="14338" width="9.44140625" style="23" customWidth="1"/>
    <col min="14339" max="14339" width="9.5546875" style="23" customWidth="1"/>
    <col min="14340" max="14340" width="7.5546875" style="23"/>
    <col min="14341" max="14341" width="56.6640625" style="23" customWidth="1"/>
    <col min="14342" max="14342" width="22.88671875" style="23" customWidth="1"/>
    <col min="14343" max="14343" width="13.33203125" style="23" customWidth="1"/>
    <col min="14344" max="14344" width="30.109375" style="23" customWidth="1"/>
    <col min="14345" max="14345" width="23.6640625" style="23" customWidth="1"/>
    <col min="14346" max="14588" width="7.5546875" style="23"/>
    <col min="14589" max="14589" width="9.33203125" style="23" bestFit="1" customWidth="1"/>
    <col min="14590" max="14590" width="7.6640625" style="23" customWidth="1"/>
    <col min="14591" max="14591" width="8.5546875" style="23" customWidth="1"/>
    <col min="14592" max="14592" width="7.5546875" style="23"/>
    <col min="14593" max="14593" width="7.5546875" style="23" customWidth="1"/>
    <col min="14594" max="14594" width="9.44140625" style="23" customWidth="1"/>
    <col min="14595" max="14595" width="9.5546875" style="23" customWidth="1"/>
    <col min="14596" max="14596" width="7.5546875" style="23"/>
    <col min="14597" max="14597" width="56.6640625" style="23" customWidth="1"/>
    <col min="14598" max="14598" width="22.88671875" style="23" customWidth="1"/>
    <col min="14599" max="14599" width="13.33203125" style="23" customWidth="1"/>
    <col min="14600" max="14600" width="30.109375" style="23" customWidth="1"/>
    <col min="14601" max="14601" width="23.6640625" style="23" customWidth="1"/>
    <col min="14602" max="14844" width="7.5546875" style="23"/>
    <col min="14845" max="14845" width="9.33203125" style="23" bestFit="1" customWidth="1"/>
    <col min="14846" max="14846" width="7.6640625" style="23" customWidth="1"/>
    <col min="14847" max="14847" width="8.5546875" style="23" customWidth="1"/>
    <col min="14848" max="14848" width="7.5546875" style="23"/>
    <col min="14849" max="14849" width="7.5546875" style="23" customWidth="1"/>
    <col min="14850" max="14850" width="9.44140625" style="23" customWidth="1"/>
    <col min="14851" max="14851" width="9.5546875" style="23" customWidth="1"/>
    <col min="14852" max="14852" width="7.5546875" style="23"/>
    <col min="14853" max="14853" width="56.6640625" style="23" customWidth="1"/>
    <col min="14854" max="14854" width="22.88671875" style="23" customWidth="1"/>
    <col min="14855" max="14855" width="13.33203125" style="23" customWidth="1"/>
    <col min="14856" max="14856" width="30.109375" style="23" customWidth="1"/>
    <col min="14857" max="14857" width="23.6640625" style="23" customWidth="1"/>
    <col min="14858" max="15100" width="7.5546875" style="23"/>
    <col min="15101" max="15101" width="9.33203125" style="23" bestFit="1" customWidth="1"/>
    <col min="15102" max="15102" width="7.6640625" style="23" customWidth="1"/>
    <col min="15103" max="15103" width="8.5546875" style="23" customWidth="1"/>
    <col min="15104" max="15104" width="7.5546875" style="23"/>
    <col min="15105" max="15105" width="7.5546875" style="23" customWidth="1"/>
    <col min="15106" max="15106" width="9.44140625" style="23" customWidth="1"/>
    <col min="15107" max="15107" width="9.5546875" style="23" customWidth="1"/>
    <col min="15108" max="15108" width="7.5546875" style="23"/>
    <col min="15109" max="15109" width="56.6640625" style="23" customWidth="1"/>
    <col min="15110" max="15110" width="22.88671875" style="23" customWidth="1"/>
    <col min="15111" max="15111" width="13.33203125" style="23" customWidth="1"/>
    <col min="15112" max="15112" width="30.109375" style="23" customWidth="1"/>
    <col min="15113" max="15113" width="23.6640625" style="23" customWidth="1"/>
    <col min="15114" max="15356" width="7.5546875" style="23"/>
    <col min="15357" max="15357" width="9.33203125" style="23" bestFit="1" customWidth="1"/>
    <col min="15358" max="15358" width="7.6640625" style="23" customWidth="1"/>
    <col min="15359" max="15359" width="8.5546875" style="23" customWidth="1"/>
    <col min="15360" max="15360" width="7.5546875" style="23"/>
    <col min="15361" max="15361" width="7.5546875" style="23" customWidth="1"/>
    <col min="15362" max="15362" width="9.44140625" style="23" customWidth="1"/>
    <col min="15363" max="15363" width="9.5546875" style="23" customWidth="1"/>
    <col min="15364" max="15364" width="7.5546875" style="23"/>
    <col min="15365" max="15365" width="56.6640625" style="23" customWidth="1"/>
    <col min="15366" max="15366" width="22.88671875" style="23" customWidth="1"/>
    <col min="15367" max="15367" width="13.33203125" style="23" customWidth="1"/>
    <col min="15368" max="15368" width="30.109375" style="23" customWidth="1"/>
    <col min="15369" max="15369" width="23.6640625" style="23" customWidth="1"/>
    <col min="15370" max="15612" width="7.5546875" style="23"/>
    <col min="15613" max="15613" width="9.33203125" style="23" bestFit="1" customWidth="1"/>
    <col min="15614" max="15614" width="7.6640625" style="23" customWidth="1"/>
    <col min="15615" max="15615" width="8.5546875" style="23" customWidth="1"/>
    <col min="15616" max="15616" width="7.5546875" style="23"/>
    <col min="15617" max="15617" width="7.5546875" style="23" customWidth="1"/>
    <col min="15618" max="15618" width="9.44140625" style="23" customWidth="1"/>
    <col min="15619" max="15619" width="9.5546875" style="23" customWidth="1"/>
    <col min="15620" max="15620" width="7.5546875" style="23"/>
    <col min="15621" max="15621" width="56.6640625" style="23" customWidth="1"/>
    <col min="15622" max="15622" width="22.88671875" style="23" customWidth="1"/>
    <col min="15623" max="15623" width="13.33203125" style="23" customWidth="1"/>
    <col min="15624" max="15624" width="30.109375" style="23" customWidth="1"/>
    <col min="15625" max="15625" width="23.6640625" style="23" customWidth="1"/>
    <col min="15626" max="15868" width="7.5546875" style="23"/>
    <col min="15869" max="15869" width="9.33203125" style="23" bestFit="1" customWidth="1"/>
    <col min="15870" max="15870" width="7.6640625" style="23" customWidth="1"/>
    <col min="15871" max="15871" width="8.5546875" style="23" customWidth="1"/>
    <col min="15872" max="15872" width="7.5546875" style="23"/>
    <col min="15873" max="15873" width="7.5546875" style="23" customWidth="1"/>
    <col min="15874" max="15874" width="9.44140625" style="23" customWidth="1"/>
    <col min="15875" max="15875" width="9.5546875" style="23" customWidth="1"/>
    <col min="15876" max="15876" width="7.5546875" style="23"/>
    <col min="15877" max="15877" width="56.6640625" style="23" customWidth="1"/>
    <col min="15878" max="15878" width="22.88671875" style="23" customWidth="1"/>
    <col min="15879" max="15879" width="13.33203125" style="23" customWidth="1"/>
    <col min="15880" max="15880" width="30.109375" style="23" customWidth="1"/>
    <col min="15881" max="15881" width="23.6640625" style="23" customWidth="1"/>
    <col min="15882" max="16124" width="7.5546875" style="23"/>
    <col min="16125" max="16125" width="9.33203125" style="23" bestFit="1" customWidth="1"/>
    <col min="16126" max="16126" width="7.6640625" style="23" customWidth="1"/>
    <col min="16127" max="16127" width="8.5546875" style="23" customWidth="1"/>
    <col min="16128" max="16128" width="7.5546875" style="23"/>
    <col min="16129" max="16129" width="7.5546875" style="23" customWidth="1"/>
    <col min="16130" max="16130" width="9.44140625" style="23" customWidth="1"/>
    <col min="16131" max="16131" width="9.5546875" style="23" customWidth="1"/>
    <col min="16132" max="16132" width="7.5546875" style="23"/>
    <col min="16133" max="16133" width="56.6640625" style="23" customWidth="1"/>
    <col min="16134" max="16134" width="22.88671875" style="23" customWidth="1"/>
    <col min="16135" max="16135" width="13.33203125" style="23" customWidth="1"/>
    <col min="16136" max="16136" width="30.109375" style="23" customWidth="1"/>
    <col min="16137" max="16137" width="23.6640625" style="23" customWidth="1"/>
    <col min="16138" max="16384" width="7.5546875" style="23"/>
  </cols>
  <sheetData>
    <row r="1" spans="1:16137" s="22" customFormat="1">
      <c r="A1" s="14" t="s">
        <v>0</v>
      </c>
      <c r="B1" s="13" t="s">
        <v>1</v>
      </c>
      <c r="C1" s="14" t="s">
        <v>2</v>
      </c>
      <c r="D1" s="13" t="s">
        <v>3</v>
      </c>
      <c r="E1" s="15" t="s">
        <v>30</v>
      </c>
      <c r="F1" s="16" t="s">
        <v>5</v>
      </c>
      <c r="G1" s="16" t="s">
        <v>6</v>
      </c>
      <c r="H1" s="17" t="s">
        <v>7</v>
      </c>
      <c r="I1" s="18" t="s">
        <v>31</v>
      </c>
      <c r="J1" s="56" t="s">
        <v>9</v>
      </c>
      <c r="K1" s="18" t="s">
        <v>10</v>
      </c>
      <c r="L1" s="19" t="s">
        <v>11</v>
      </c>
      <c r="M1" s="18" t="s">
        <v>12</v>
      </c>
      <c r="N1" s="20" t="s">
        <v>13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</row>
    <row r="2" spans="1:16137" ht="31.5">
      <c r="A2" s="208">
        <v>44257</v>
      </c>
      <c r="B2" s="221">
        <v>0.375</v>
      </c>
      <c r="C2" s="230">
        <f t="shared" ref="C2:C31" si="0">A2</f>
        <v>44257</v>
      </c>
      <c r="D2" s="233">
        <v>0.45833333333333331</v>
      </c>
      <c r="E2" s="239">
        <f>A2</f>
        <v>44257</v>
      </c>
      <c r="F2" s="249" t="s">
        <v>82</v>
      </c>
      <c r="G2" s="249" t="s">
        <v>79</v>
      </c>
      <c r="H2" s="256" t="s">
        <v>84</v>
      </c>
      <c r="I2" s="233" t="s">
        <v>69</v>
      </c>
      <c r="J2" s="258" t="s">
        <v>80</v>
      </c>
      <c r="K2" s="258" t="s">
        <v>80</v>
      </c>
      <c r="L2" s="282" t="s">
        <v>81</v>
      </c>
      <c r="M2" s="91" t="s">
        <v>70</v>
      </c>
      <c r="N2" s="90">
        <v>4</v>
      </c>
      <c r="O2" s="35"/>
    </row>
    <row r="3" spans="1:16137">
      <c r="A3" s="100">
        <v>44257</v>
      </c>
      <c r="B3" s="99">
        <v>0.58333333333333337</v>
      </c>
      <c r="C3" s="100">
        <f t="shared" si="0"/>
        <v>44257</v>
      </c>
      <c r="D3" s="99">
        <v>0.61111111111111105</v>
      </c>
      <c r="E3" s="101">
        <f>WEEKDAY(A3)</f>
        <v>3</v>
      </c>
      <c r="F3" s="102" t="s">
        <v>120</v>
      </c>
      <c r="G3" s="102" t="s">
        <v>121</v>
      </c>
      <c r="H3" s="102" t="s">
        <v>76</v>
      </c>
      <c r="I3" s="103" t="s">
        <v>44</v>
      </c>
      <c r="J3" s="103" t="s">
        <v>130</v>
      </c>
      <c r="K3" s="103" t="s">
        <v>166</v>
      </c>
      <c r="L3" s="105" t="s">
        <v>45</v>
      </c>
      <c r="M3" s="102" t="s">
        <v>62</v>
      </c>
      <c r="N3" s="104">
        <v>9</v>
      </c>
      <c r="O3" s="35"/>
    </row>
    <row r="4" spans="1:16137" ht="31.5">
      <c r="A4" s="113">
        <v>44257</v>
      </c>
      <c r="B4" s="114">
        <v>0.625</v>
      </c>
      <c r="C4" s="113">
        <f t="shared" si="0"/>
        <v>44257</v>
      </c>
      <c r="D4" s="114">
        <f>B4+TIME(1,0,0)</f>
        <v>0.66666666666666663</v>
      </c>
      <c r="E4" s="115">
        <f>WEEKDAY(A4)</f>
        <v>3</v>
      </c>
      <c r="F4" s="116" t="s">
        <v>15</v>
      </c>
      <c r="G4" s="116" t="s">
        <v>18</v>
      </c>
      <c r="H4" s="117" t="s">
        <v>52</v>
      </c>
      <c r="I4" s="126" t="s">
        <v>103</v>
      </c>
      <c r="J4" s="94" t="s">
        <v>208</v>
      </c>
      <c r="K4" s="94" t="s">
        <v>209</v>
      </c>
      <c r="L4" s="90" t="s">
        <v>221</v>
      </c>
      <c r="M4" s="94" t="s">
        <v>104</v>
      </c>
      <c r="N4" s="124">
        <v>5</v>
      </c>
    </row>
    <row r="5" spans="1:16137">
      <c r="A5" s="113">
        <v>44257</v>
      </c>
      <c r="B5" s="114">
        <v>0.66666666666666663</v>
      </c>
      <c r="C5" s="113">
        <f t="shared" si="0"/>
        <v>44257</v>
      </c>
      <c r="D5" s="114">
        <f>B5+TIME(0,40,0)</f>
        <v>0.69444444444444442</v>
      </c>
      <c r="E5" s="115">
        <f>WEEKDAY(A5)</f>
        <v>3</v>
      </c>
      <c r="F5" s="116" t="s">
        <v>15</v>
      </c>
      <c r="G5" s="116" t="s">
        <v>18</v>
      </c>
      <c r="H5" s="117" t="s">
        <v>52</v>
      </c>
      <c r="I5" s="126" t="s">
        <v>105</v>
      </c>
      <c r="J5" s="94" t="s">
        <v>209</v>
      </c>
      <c r="K5" s="94" t="s">
        <v>209</v>
      </c>
      <c r="L5" s="90" t="s">
        <v>221</v>
      </c>
      <c r="M5" s="94" t="s">
        <v>106</v>
      </c>
      <c r="N5" s="124">
        <v>4</v>
      </c>
      <c r="O5" s="35"/>
    </row>
    <row r="6" spans="1:16137">
      <c r="A6" s="167">
        <v>44258</v>
      </c>
      <c r="B6" s="168">
        <v>0.3263888888888889</v>
      </c>
      <c r="C6" s="169">
        <f t="shared" si="0"/>
        <v>44258</v>
      </c>
      <c r="D6" s="168">
        <v>0.35416666666666669</v>
      </c>
      <c r="E6" s="170">
        <v>44230</v>
      </c>
      <c r="F6" s="169" t="s">
        <v>14</v>
      </c>
      <c r="G6" s="169" t="s">
        <v>16</v>
      </c>
      <c r="H6" s="171" t="s">
        <v>17</v>
      </c>
      <c r="I6" s="172" t="s">
        <v>139</v>
      </c>
      <c r="J6" s="171" t="s">
        <v>140</v>
      </c>
      <c r="K6" s="171" t="s">
        <v>140</v>
      </c>
      <c r="L6" s="173" t="s">
        <v>34</v>
      </c>
      <c r="M6" s="171" t="s">
        <v>32</v>
      </c>
      <c r="N6" s="171">
        <v>6</v>
      </c>
    </row>
    <row r="7" spans="1:16137">
      <c r="A7" s="146">
        <v>44258</v>
      </c>
      <c r="B7" s="147">
        <v>0.35416666666666669</v>
      </c>
      <c r="C7" s="146">
        <f t="shared" si="0"/>
        <v>44258</v>
      </c>
      <c r="D7" s="148">
        <v>0.38194444444444442</v>
      </c>
      <c r="E7" s="149">
        <f>A7</f>
        <v>44258</v>
      </c>
      <c r="F7" s="150" t="s">
        <v>94</v>
      </c>
      <c r="G7" s="150" t="s">
        <v>43</v>
      </c>
      <c r="H7" s="151" t="s">
        <v>83</v>
      </c>
      <c r="I7" s="152" t="s">
        <v>95</v>
      </c>
      <c r="J7" s="152" t="s">
        <v>96</v>
      </c>
      <c r="K7" s="152" t="s">
        <v>80</v>
      </c>
      <c r="L7" s="153" t="s">
        <v>81</v>
      </c>
      <c r="M7" s="152" t="s">
        <v>92</v>
      </c>
      <c r="N7" s="152">
        <v>20</v>
      </c>
      <c r="O7" s="35"/>
    </row>
    <row r="8" spans="1:16137">
      <c r="A8" s="146">
        <v>44258</v>
      </c>
      <c r="B8" s="148">
        <v>0.38194444444444442</v>
      </c>
      <c r="C8" s="146">
        <f t="shared" si="0"/>
        <v>44258</v>
      </c>
      <c r="D8" s="148">
        <v>0.40972222222222227</v>
      </c>
      <c r="E8" s="149">
        <f>A8</f>
        <v>44258</v>
      </c>
      <c r="F8" s="150" t="s">
        <v>14</v>
      </c>
      <c r="G8" s="150" t="s">
        <v>43</v>
      </c>
      <c r="H8" s="151" t="s">
        <v>83</v>
      </c>
      <c r="I8" s="152" t="s">
        <v>97</v>
      </c>
      <c r="J8" s="152" t="s">
        <v>96</v>
      </c>
      <c r="K8" s="152" t="s">
        <v>80</v>
      </c>
      <c r="L8" s="153" t="s">
        <v>81</v>
      </c>
      <c r="M8" s="152" t="s">
        <v>92</v>
      </c>
      <c r="N8" s="152">
        <v>20</v>
      </c>
      <c r="O8" s="35"/>
    </row>
    <row r="9" spans="1:16137">
      <c r="A9" s="139">
        <v>44258</v>
      </c>
      <c r="B9" s="140">
        <v>0.40972222222222227</v>
      </c>
      <c r="C9" s="139">
        <f t="shared" si="0"/>
        <v>44258</v>
      </c>
      <c r="D9" s="141">
        <v>0.4375</v>
      </c>
      <c r="E9" s="142">
        <f>A9</f>
        <v>44258</v>
      </c>
      <c r="F9" s="143" t="s">
        <v>14</v>
      </c>
      <c r="G9" s="143" t="s">
        <v>43</v>
      </c>
      <c r="H9" s="144" t="s">
        <v>83</v>
      </c>
      <c r="I9" s="144" t="s">
        <v>98</v>
      </c>
      <c r="J9" s="145" t="s">
        <v>99</v>
      </c>
      <c r="K9" s="145" t="s">
        <v>93</v>
      </c>
      <c r="L9" s="144" t="s">
        <v>81</v>
      </c>
      <c r="M9" s="145" t="s">
        <v>92</v>
      </c>
      <c r="N9" s="145">
        <v>20</v>
      </c>
      <c r="O9" s="35"/>
    </row>
    <row r="10" spans="1:16137">
      <c r="A10" s="208">
        <v>44258</v>
      </c>
      <c r="B10" s="221">
        <v>0.4375</v>
      </c>
      <c r="C10" s="230">
        <f t="shared" si="0"/>
        <v>44258</v>
      </c>
      <c r="D10" s="233">
        <v>0.46527777777777773</v>
      </c>
      <c r="E10" s="239">
        <f>A10</f>
        <v>44258</v>
      </c>
      <c r="F10" s="249" t="s">
        <v>82</v>
      </c>
      <c r="G10" s="249" t="s">
        <v>79</v>
      </c>
      <c r="H10" s="256" t="s">
        <v>83</v>
      </c>
      <c r="I10" s="271" t="s">
        <v>89</v>
      </c>
      <c r="J10" s="275" t="s">
        <v>186</v>
      </c>
      <c r="K10" s="275" t="s">
        <v>186</v>
      </c>
      <c r="L10" s="271" t="s">
        <v>81</v>
      </c>
      <c r="M10" s="87" t="s">
        <v>90</v>
      </c>
      <c r="N10" s="90">
        <v>35</v>
      </c>
      <c r="O10" s="35"/>
    </row>
    <row r="11" spans="1:16137">
      <c r="A11" s="100">
        <v>44258</v>
      </c>
      <c r="B11" s="99">
        <v>0.45833333333333331</v>
      </c>
      <c r="C11" s="100">
        <f t="shared" si="0"/>
        <v>44258</v>
      </c>
      <c r="D11" s="99">
        <v>0.4861111111111111</v>
      </c>
      <c r="E11" s="101">
        <f>WEEKDAY(A11)</f>
        <v>4</v>
      </c>
      <c r="F11" s="102" t="s">
        <v>120</v>
      </c>
      <c r="G11" s="102" t="s">
        <v>121</v>
      </c>
      <c r="H11" s="102" t="s">
        <v>76</v>
      </c>
      <c r="I11" s="103" t="s">
        <v>124</v>
      </c>
      <c r="J11" s="103" t="s">
        <v>130</v>
      </c>
      <c r="K11" s="103" t="s">
        <v>167</v>
      </c>
      <c r="L11" s="105" t="s">
        <v>45</v>
      </c>
      <c r="M11" s="102" t="s">
        <v>62</v>
      </c>
      <c r="N11" s="104">
        <v>9</v>
      </c>
    </row>
    <row r="12" spans="1:16137" s="55" customFormat="1">
      <c r="A12" s="214">
        <v>44258</v>
      </c>
      <c r="B12" s="224">
        <v>0.5</v>
      </c>
      <c r="C12" s="231">
        <f t="shared" si="0"/>
        <v>44258</v>
      </c>
      <c r="D12" s="234">
        <f>B12+TIME(0,15,0)</f>
        <v>0.51041666666666663</v>
      </c>
      <c r="E12" s="242">
        <f>WEEKDAY(A12)</f>
        <v>4</v>
      </c>
      <c r="F12" s="253" t="s">
        <v>14</v>
      </c>
      <c r="G12" s="253" t="s">
        <v>16</v>
      </c>
      <c r="H12" s="263" t="s">
        <v>52</v>
      </c>
      <c r="I12" s="272" t="s">
        <v>210</v>
      </c>
      <c r="J12" s="276" t="s">
        <v>211</v>
      </c>
      <c r="K12" s="276" t="s">
        <v>53</v>
      </c>
      <c r="L12" s="276" t="s">
        <v>222</v>
      </c>
      <c r="M12" s="276" t="s">
        <v>108</v>
      </c>
      <c r="N12" s="272">
        <v>8</v>
      </c>
      <c r="O12" s="23"/>
    </row>
    <row r="13" spans="1:16137">
      <c r="A13" s="211">
        <v>44258</v>
      </c>
      <c r="B13" s="222">
        <v>0.51041666666666663</v>
      </c>
      <c r="C13" s="211">
        <f t="shared" si="0"/>
        <v>44258</v>
      </c>
      <c r="D13" s="222">
        <f>B13+TIME(0,15,0)</f>
        <v>0.52083333333333326</v>
      </c>
      <c r="E13" s="240">
        <f>WEEKDAY(A13)</f>
        <v>4</v>
      </c>
      <c r="F13" s="250" t="s">
        <v>14</v>
      </c>
      <c r="G13" s="250" t="s">
        <v>16</v>
      </c>
      <c r="H13" s="259" t="s">
        <v>52</v>
      </c>
      <c r="I13" s="269" t="s">
        <v>55</v>
      </c>
      <c r="J13" s="269" t="s">
        <v>212</v>
      </c>
      <c r="K13" s="269" t="s">
        <v>74</v>
      </c>
      <c r="L13" s="152" t="s">
        <v>222</v>
      </c>
      <c r="M13" s="269" t="s">
        <v>108</v>
      </c>
      <c r="N13" s="289">
        <v>8</v>
      </c>
    </row>
    <row r="14" spans="1:16137">
      <c r="A14" s="211">
        <v>44258</v>
      </c>
      <c r="B14" s="226">
        <v>0.52083333333333337</v>
      </c>
      <c r="C14" s="211">
        <f t="shared" si="0"/>
        <v>44258</v>
      </c>
      <c r="D14" s="222">
        <f>B14+TIME(0,30,0)</f>
        <v>0.54166666666666674</v>
      </c>
      <c r="E14" s="240">
        <f>WEEKDAY(A14)</f>
        <v>4</v>
      </c>
      <c r="F14" s="250" t="s">
        <v>14</v>
      </c>
      <c r="G14" s="250" t="s">
        <v>16</v>
      </c>
      <c r="H14" s="259" t="s">
        <v>52</v>
      </c>
      <c r="I14" s="273" t="s">
        <v>107</v>
      </c>
      <c r="J14" s="269" t="s">
        <v>213</v>
      </c>
      <c r="K14" s="269" t="s">
        <v>214</v>
      </c>
      <c r="L14" s="152" t="s">
        <v>222</v>
      </c>
      <c r="M14" s="269" t="s">
        <v>108</v>
      </c>
      <c r="N14" s="289">
        <v>8</v>
      </c>
    </row>
    <row r="15" spans="1:16137">
      <c r="A15" s="82">
        <v>44259</v>
      </c>
      <c r="B15" s="83">
        <v>0.54166666666666663</v>
      </c>
      <c r="C15" s="84">
        <f t="shared" si="0"/>
        <v>44259</v>
      </c>
      <c r="D15" s="83">
        <v>0.58333333333333337</v>
      </c>
      <c r="E15" s="86">
        <f>A15</f>
        <v>44259</v>
      </c>
      <c r="F15" s="87" t="s">
        <v>82</v>
      </c>
      <c r="G15" s="87" t="s">
        <v>79</v>
      </c>
      <c r="H15" s="88" t="s">
        <v>83</v>
      </c>
      <c r="I15" s="90" t="s">
        <v>101</v>
      </c>
      <c r="J15" s="89" t="s">
        <v>187</v>
      </c>
      <c r="K15" s="89" t="s">
        <v>56</v>
      </c>
      <c r="L15" s="93" t="s">
        <v>102</v>
      </c>
      <c r="M15" s="87" t="s">
        <v>71</v>
      </c>
      <c r="N15" s="90">
        <v>4</v>
      </c>
    </row>
    <row r="16" spans="1:16137">
      <c r="A16" s="213">
        <v>44260</v>
      </c>
      <c r="B16" s="189">
        <v>0.3125</v>
      </c>
      <c r="C16" s="190">
        <f t="shared" si="0"/>
        <v>44260</v>
      </c>
      <c r="D16" s="189">
        <v>0.35416666666666669</v>
      </c>
      <c r="E16" s="191">
        <f>C16</f>
        <v>44260</v>
      </c>
      <c r="F16" s="190" t="s">
        <v>14</v>
      </c>
      <c r="G16" s="190" t="s">
        <v>16</v>
      </c>
      <c r="H16" s="192" t="s">
        <v>143</v>
      </c>
      <c r="I16" s="193" t="s">
        <v>141</v>
      </c>
      <c r="J16" s="192" t="s">
        <v>142</v>
      </c>
      <c r="K16" s="192" t="s">
        <v>21</v>
      </c>
      <c r="L16" s="286" t="s">
        <v>34</v>
      </c>
      <c r="M16" s="174" t="s">
        <v>162</v>
      </c>
      <c r="N16" s="174">
        <v>50</v>
      </c>
    </row>
    <row r="17" spans="1:15" s="55" customFormat="1">
      <c r="A17" s="154">
        <v>44260</v>
      </c>
      <c r="B17" s="155">
        <v>0.35416666666666669</v>
      </c>
      <c r="C17" s="154">
        <f t="shared" si="0"/>
        <v>44260</v>
      </c>
      <c r="D17" s="156">
        <v>0.39583333333333331</v>
      </c>
      <c r="E17" s="157">
        <f>WEEKDAY(A17)</f>
        <v>6</v>
      </c>
      <c r="F17" s="158" t="s">
        <v>125</v>
      </c>
      <c r="G17" s="158" t="s">
        <v>126</v>
      </c>
      <c r="H17" s="158" t="s">
        <v>123</v>
      </c>
      <c r="I17" s="159" t="s">
        <v>127</v>
      </c>
      <c r="J17" s="159" t="s">
        <v>122</v>
      </c>
      <c r="K17" s="159" t="s">
        <v>122</v>
      </c>
      <c r="L17" s="159" t="s">
        <v>128</v>
      </c>
      <c r="M17" s="158" t="s">
        <v>129</v>
      </c>
      <c r="N17" s="160">
        <v>15</v>
      </c>
      <c r="O17" s="23"/>
    </row>
    <row r="18" spans="1:15" s="55" customFormat="1">
      <c r="A18" s="161">
        <v>44260</v>
      </c>
      <c r="B18" s="162">
        <v>0.39583333333333331</v>
      </c>
      <c r="C18" s="161">
        <f t="shared" si="0"/>
        <v>44260</v>
      </c>
      <c r="D18" s="162">
        <v>0.4375</v>
      </c>
      <c r="E18" s="163">
        <f>WEEKDAY(A18)</f>
        <v>6</v>
      </c>
      <c r="F18" s="164" t="s">
        <v>125</v>
      </c>
      <c r="G18" s="164" t="s">
        <v>126</v>
      </c>
      <c r="H18" s="164" t="s">
        <v>123</v>
      </c>
      <c r="I18" s="165" t="s">
        <v>131</v>
      </c>
      <c r="J18" s="165" t="s">
        <v>132</v>
      </c>
      <c r="K18" s="165" t="s">
        <v>122</v>
      </c>
      <c r="L18" s="165" t="s">
        <v>128</v>
      </c>
      <c r="M18" s="164" t="s">
        <v>129</v>
      </c>
      <c r="N18" s="166">
        <v>15</v>
      </c>
      <c r="O18" s="23"/>
    </row>
    <row r="19" spans="1:15">
      <c r="A19" s="208">
        <v>44260</v>
      </c>
      <c r="B19" s="83">
        <v>0.5625</v>
      </c>
      <c r="C19" s="84">
        <f t="shared" si="0"/>
        <v>44260</v>
      </c>
      <c r="D19" s="85">
        <v>0.60416666666666663</v>
      </c>
      <c r="E19" s="86">
        <f>A19</f>
        <v>44260</v>
      </c>
      <c r="F19" s="87" t="s">
        <v>82</v>
      </c>
      <c r="G19" s="87" t="s">
        <v>79</v>
      </c>
      <c r="H19" s="256" t="s">
        <v>84</v>
      </c>
      <c r="I19" s="85" t="s">
        <v>87</v>
      </c>
      <c r="J19" s="94" t="s">
        <v>80</v>
      </c>
      <c r="K19" s="94" t="s">
        <v>80</v>
      </c>
      <c r="L19" s="90" t="s">
        <v>91</v>
      </c>
      <c r="M19" s="90" t="s">
        <v>72</v>
      </c>
      <c r="N19" s="90">
        <v>4</v>
      </c>
    </row>
    <row r="20" spans="1:15">
      <c r="A20" s="215">
        <v>44264</v>
      </c>
      <c r="B20" s="225">
        <v>0.3125</v>
      </c>
      <c r="C20" s="215">
        <f t="shared" si="0"/>
        <v>44264</v>
      </c>
      <c r="D20" s="235">
        <f>B20+TIME(1,0,0)</f>
        <v>0.35416666666666669</v>
      </c>
      <c r="E20" s="243">
        <f>C20</f>
        <v>44264</v>
      </c>
      <c r="F20" s="215" t="s">
        <v>15</v>
      </c>
      <c r="G20" s="215" t="s">
        <v>18</v>
      </c>
      <c r="H20" s="264" t="s">
        <v>19</v>
      </c>
      <c r="I20" s="180" t="s">
        <v>38</v>
      </c>
      <c r="J20" s="181" t="s">
        <v>22</v>
      </c>
      <c r="K20" s="264" t="s">
        <v>22</v>
      </c>
      <c r="L20" s="287" t="s">
        <v>163</v>
      </c>
      <c r="M20" s="264" t="s">
        <v>40</v>
      </c>
      <c r="N20" s="264">
        <v>50</v>
      </c>
    </row>
    <row r="21" spans="1:15">
      <c r="A21" s="100">
        <v>44264</v>
      </c>
      <c r="B21" s="106">
        <v>0.375</v>
      </c>
      <c r="C21" s="100">
        <f t="shared" si="0"/>
        <v>44264</v>
      </c>
      <c r="D21" s="106">
        <v>0.41666666666666669</v>
      </c>
      <c r="E21" s="101">
        <f>WEEKDAY(A21)</f>
        <v>3</v>
      </c>
      <c r="F21" s="102" t="s">
        <v>120</v>
      </c>
      <c r="G21" s="102" t="s">
        <v>121</v>
      </c>
      <c r="H21" s="102" t="s">
        <v>123</v>
      </c>
      <c r="I21" s="103" t="s">
        <v>168</v>
      </c>
      <c r="J21" s="103" t="s">
        <v>68</v>
      </c>
      <c r="K21" s="103" t="s">
        <v>68</v>
      </c>
      <c r="L21" s="103" t="s">
        <v>45</v>
      </c>
      <c r="M21" s="102" t="s">
        <v>62</v>
      </c>
      <c r="N21" s="104">
        <v>9</v>
      </c>
      <c r="O21" s="35"/>
    </row>
    <row r="22" spans="1:15" ht="47.25">
      <c r="A22" s="208">
        <v>44265</v>
      </c>
      <c r="B22" s="221">
        <v>0.375</v>
      </c>
      <c r="C22" s="230">
        <f t="shared" si="0"/>
        <v>44265</v>
      </c>
      <c r="D22" s="233">
        <v>0.4513888888888889</v>
      </c>
      <c r="E22" s="239">
        <f>A22</f>
        <v>44265</v>
      </c>
      <c r="F22" s="249" t="s">
        <v>82</v>
      </c>
      <c r="G22" s="249" t="s">
        <v>79</v>
      </c>
      <c r="H22" s="258" t="s">
        <v>83</v>
      </c>
      <c r="I22" s="89" t="s">
        <v>58</v>
      </c>
      <c r="J22" s="95" t="s">
        <v>188</v>
      </c>
      <c r="K22" s="281" t="s">
        <v>189</v>
      </c>
      <c r="L22" s="271" t="s">
        <v>73</v>
      </c>
      <c r="M22" s="282" t="s">
        <v>86</v>
      </c>
      <c r="N22" s="282">
        <v>50</v>
      </c>
      <c r="O22" s="35"/>
    </row>
    <row r="23" spans="1:15">
      <c r="A23" s="113">
        <v>44265</v>
      </c>
      <c r="B23" s="114">
        <v>0.4375</v>
      </c>
      <c r="C23" s="113">
        <f t="shared" si="0"/>
        <v>44265</v>
      </c>
      <c r="D23" s="114">
        <f>B23+TIME(0,30,0)</f>
        <v>0.45833333333333331</v>
      </c>
      <c r="E23" s="115">
        <f>WEEKDAY(A23)</f>
        <v>4</v>
      </c>
      <c r="F23" s="116" t="s">
        <v>15</v>
      </c>
      <c r="G23" s="116" t="s">
        <v>18</v>
      </c>
      <c r="H23" s="117" t="s">
        <v>52</v>
      </c>
      <c r="I23" s="94" t="s">
        <v>118</v>
      </c>
      <c r="J23" s="90" t="s">
        <v>215</v>
      </c>
      <c r="K23" s="94" t="s">
        <v>216</v>
      </c>
      <c r="L23" s="90" t="s">
        <v>221</v>
      </c>
      <c r="M23" s="94" t="s">
        <v>47</v>
      </c>
      <c r="N23" s="126">
        <v>20</v>
      </c>
      <c r="O23" s="35"/>
    </row>
    <row r="24" spans="1:15">
      <c r="A24" s="82">
        <v>44265</v>
      </c>
      <c r="B24" s="85">
        <v>0.4513888888888889</v>
      </c>
      <c r="C24" s="96">
        <f t="shared" si="0"/>
        <v>44265</v>
      </c>
      <c r="D24" s="85">
        <v>0.47916666666666669</v>
      </c>
      <c r="E24" s="86">
        <f>A24</f>
        <v>44265</v>
      </c>
      <c r="F24" s="87" t="s">
        <v>82</v>
      </c>
      <c r="G24" s="87" t="s">
        <v>79</v>
      </c>
      <c r="H24" s="88" t="s">
        <v>84</v>
      </c>
      <c r="I24" s="85" t="s">
        <v>100</v>
      </c>
      <c r="J24" s="90" t="s">
        <v>57</v>
      </c>
      <c r="K24" s="90" t="s">
        <v>57</v>
      </c>
      <c r="L24" s="92" t="s">
        <v>73</v>
      </c>
      <c r="M24" s="90" t="s">
        <v>85</v>
      </c>
      <c r="N24" s="90">
        <v>8</v>
      </c>
      <c r="O24" s="35"/>
    </row>
    <row r="25" spans="1:15" ht="47.25">
      <c r="A25" s="82">
        <v>44265</v>
      </c>
      <c r="B25" s="85">
        <v>0.4513888888888889</v>
      </c>
      <c r="C25" s="84">
        <f t="shared" si="0"/>
        <v>44265</v>
      </c>
      <c r="D25" s="85">
        <v>0.47916666666666669</v>
      </c>
      <c r="E25" s="86">
        <f>A25</f>
        <v>44265</v>
      </c>
      <c r="F25" s="87" t="s">
        <v>190</v>
      </c>
      <c r="G25" s="87" t="s">
        <v>191</v>
      </c>
      <c r="H25" s="89" t="s">
        <v>192</v>
      </c>
      <c r="I25" s="89" t="s">
        <v>193</v>
      </c>
      <c r="J25" s="95" t="s">
        <v>194</v>
      </c>
      <c r="K25" s="89" t="s">
        <v>195</v>
      </c>
      <c r="L25" s="92" t="s">
        <v>73</v>
      </c>
      <c r="M25" s="90" t="s">
        <v>196</v>
      </c>
      <c r="N25" s="90">
        <v>4</v>
      </c>
      <c r="O25" s="35"/>
    </row>
    <row r="26" spans="1:15">
      <c r="A26" s="113">
        <v>44265</v>
      </c>
      <c r="B26" s="114">
        <v>0.45833333333333331</v>
      </c>
      <c r="C26" s="113">
        <f t="shared" si="0"/>
        <v>44265</v>
      </c>
      <c r="D26" s="114">
        <f>B26+TIME(0,30,0)</f>
        <v>0.47916666666666663</v>
      </c>
      <c r="E26" s="115">
        <f>WEEKDAY(A26)</f>
        <v>4</v>
      </c>
      <c r="F26" s="116" t="s">
        <v>15</v>
      </c>
      <c r="G26" s="116" t="s">
        <v>18</v>
      </c>
      <c r="H26" s="262" t="s">
        <v>52</v>
      </c>
      <c r="I26" s="94" t="s">
        <v>119</v>
      </c>
      <c r="J26" s="90" t="s">
        <v>215</v>
      </c>
      <c r="K26" s="94" t="s">
        <v>216</v>
      </c>
      <c r="L26" s="90" t="s">
        <v>221</v>
      </c>
      <c r="M26" s="94" t="s">
        <v>47</v>
      </c>
      <c r="N26" s="126">
        <v>20</v>
      </c>
      <c r="O26" s="35"/>
    </row>
    <row r="27" spans="1:15">
      <c r="A27" s="100">
        <v>44265</v>
      </c>
      <c r="B27" s="99">
        <v>0.45833333333333331</v>
      </c>
      <c r="C27" s="100">
        <f t="shared" si="0"/>
        <v>44265</v>
      </c>
      <c r="D27" s="99">
        <v>0.4861111111111111</v>
      </c>
      <c r="E27" s="101">
        <f>WEEKDAY(A27)</f>
        <v>4</v>
      </c>
      <c r="F27" s="102" t="s">
        <v>120</v>
      </c>
      <c r="G27" s="102" t="s">
        <v>121</v>
      </c>
      <c r="H27" s="102" t="s">
        <v>76</v>
      </c>
      <c r="I27" s="103" t="s">
        <v>124</v>
      </c>
      <c r="J27" s="103" t="s">
        <v>130</v>
      </c>
      <c r="K27" s="103" t="s">
        <v>167</v>
      </c>
      <c r="L27" s="103" t="s">
        <v>45</v>
      </c>
      <c r="M27" s="102" t="s">
        <v>62</v>
      </c>
      <c r="N27" s="104">
        <v>9</v>
      </c>
      <c r="O27" s="35"/>
    </row>
    <row r="28" spans="1:15">
      <c r="A28" s="210">
        <v>44265</v>
      </c>
      <c r="B28" s="220">
        <v>0.5</v>
      </c>
      <c r="C28" s="210">
        <f t="shared" si="0"/>
        <v>44265</v>
      </c>
      <c r="D28" s="220">
        <f>B28+TIME(1,0,0)</f>
        <v>0.54166666666666663</v>
      </c>
      <c r="E28" s="238">
        <f>WEEKDAY(A28)</f>
        <v>4</v>
      </c>
      <c r="F28" s="248" t="s">
        <v>15</v>
      </c>
      <c r="G28" s="248" t="s">
        <v>79</v>
      </c>
      <c r="H28" s="257" t="s">
        <v>52</v>
      </c>
      <c r="I28" s="129" t="s">
        <v>110</v>
      </c>
      <c r="J28" s="130" t="s">
        <v>111</v>
      </c>
      <c r="K28" s="280" t="s">
        <v>111</v>
      </c>
      <c r="L28" s="285" t="s">
        <v>221</v>
      </c>
      <c r="M28" s="280" t="s">
        <v>54</v>
      </c>
      <c r="N28" s="280">
        <v>8</v>
      </c>
      <c r="O28" s="35"/>
    </row>
    <row r="29" spans="1:15">
      <c r="A29" s="183">
        <v>44265</v>
      </c>
      <c r="B29" s="176">
        <v>0.52083333333333337</v>
      </c>
      <c r="C29" s="175">
        <f t="shared" si="0"/>
        <v>44265</v>
      </c>
      <c r="D29" s="177">
        <f>B29+TIME(1,0,0)</f>
        <v>0.5625</v>
      </c>
      <c r="E29" s="178">
        <f>C29</f>
        <v>44265</v>
      </c>
      <c r="F29" s="175" t="s">
        <v>78</v>
      </c>
      <c r="G29" s="175" t="s">
        <v>39</v>
      </c>
      <c r="H29" s="179" t="s">
        <v>19</v>
      </c>
      <c r="I29" s="184" t="s">
        <v>153</v>
      </c>
      <c r="J29" s="185" t="s">
        <v>154</v>
      </c>
      <c r="K29" s="186" t="s">
        <v>77</v>
      </c>
      <c r="L29" s="187" t="s">
        <v>137</v>
      </c>
      <c r="M29" s="179" t="s">
        <v>88</v>
      </c>
      <c r="N29" s="186">
        <v>50</v>
      </c>
      <c r="O29" s="35"/>
    </row>
    <row r="30" spans="1:15">
      <c r="A30" s="217">
        <v>44266</v>
      </c>
      <c r="B30" s="228">
        <v>0.47916666666666669</v>
      </c>
      <c r="C30" s="217">
        <f t="shared" si="0"/>
        <v>44266</v>
      </c>
      <c r="D30" s="228">
        <f>B30+TIME(D49,50,0)</f>
        <v>0.51388888888888895</v>
      </c>
      <c r="E30" s="245">
        <f>WEEKDAY(A30)</f>
        <v>5</v>
      </c>
      <c r="F30" s="255" t="s">
        <v>15</v>
      </c>
      <c r="G30" s="255" t="s">
        <v>18</v>
      </c>
      <c r="H30" s="266" t="s">
        <v>52</v>
      </c>
      <c r="I30" s="131" t="s">
        <v>112</v>
      </c>
      <c r="J30" s="131" t="s">
        <v>114</v>
      </c>
      <c r="K30" s="131" t="s">
        <v>113</v>
      </c>
      <c r="L30" s="131" t="s">
        <v>222</v>
      </c>
      <c r="M30" s="131" t="s">
        <v>54</v>
      </c>
      <c r="N30" s="131">
        <v>8</v>
      </c>
      <c r="O30" s="35"/>
    </row>
    <row r="31" spans="1:15" ht="31.5">
      <c r="A31" s="100">
        <v>44267</v>
      </c>
      <c r="B31" s="99">
        <v>0.375</v>
      </c>
      <c r="C31" s="100">
        <f t="shared" si="0"/>
        <v>44267</v>
      </c>
      <c r="D31" s="99">
        <v>0.45833333333333331</v>
      </c>
      <c r="E31" s="101">
        <f>WEEKDAY(A31)</f>
        <v>6</v>
      </c>
      <c r="F31" s="102" t="s">
        <v>120</v>
      </c>
      <c r="G31" s="102" t="s">
        <v>121</v>
      </c>
      <c r="H31" s="102" t="s">
        <v>123</v>
      </c>
      <c r="I31" s="103" t="s">
        <v>170</v>
      </c>
      <c r="J31" s="103" t="s">
        <v>171</v>
      </c>
      <c r="K31" s="103" t="s">
        <v>64</v>
      </c>
      <c r="L31" s="92" t="s">
        <v>81</v>
      </c>
      <c r="M31" s="102" t="s">
        <v>63</v>
      </c>
      <c r="N31" s="104">
        <v>30</v>
      </c>
      <c r="O31" s="35"/>
    </row>
    <row r="32" spans="1:15">
      <c r="A32" s="100">
        <v>44267</v>
      </c>
      <c r="B32" s="99">
        <v>0.45833333333333331</v>
      </c>
      <c r="C32" s="100">
        <f>A32</f>
        <v>44267</v>
      </c>
      <c r="D32" s="99">
        <v>0.4861111111111111</v>
      </c>
      <c r="E32" s="101">
        <f>WEEKDAY(A32)</f>
        <v>6</v>
      </c>
      <c r="F32" s="102" t="s">
        <v>120</v>
      </c>
      <c r="G32" s="102" t="s">
        <v>121</v>
      </c>
      <c r="H32" s="102" t="s">
        <v>123</v>
      </c>
      <c r="I32" s="103" t="s">
        <v>136</v>
      </c>
      <c r="J32" s="107" t="s">
        <v>169</v>
      </c>
      <c r="K32" s="107" t="s">
        <v>169</v>
      </c>
      <c r="L32" s="92" t="s">
        <v>81</v>
      </c>
      <c r="M32" s="102" t="s">
        <v>63</v>
      </c>
      <c r="N32" s="104">
        <v>30</v>
      </c>
      <c r="O32" s="35"/>
    </row>
    <row r="33" spans="1:15">
      <c r="A33" s="208">
        <v>44267</v>
      </c>
      <c r="B33" s="221">
        <v>0.5625</v>
      </c>
      <c r="C33" s="230">
        <f t="shared" ref="C33:C45" si="1">A33</f>
        <v>44267</v>
      </c>
      <c r="D33" s="233">
        <v>0.60416666666666663</v>
      </c>
      <c r="E33" s="239">
        <f>A33</f>
        <v>44267</v>
      </c>
      <c r="F33" s="249" t="s">
        <v>82</v>
      </c>
      <c r="G33" s="249" t="s">
        <v>79</v>
      </c>
      <c r="H33" s="256" t="s">
        <v>84</v>
      </c>
      <c r="I33" s="85" t="s">
        <v>87</v>
      </c>
      <c r="J33" s="90" t="s">
        <v>80</v>
      </c>
      <c r="K33" s="282" t="s">
        <v>80</v>
      </c>
      <c r="L33" s="282" t="s">
        <v>91</v>
      </c>
      <c r="M33" s="282" t="s">
        <v>72</v>
      </c>
      <c r="N33" s="282">
        <v>4</v>
      </c>
      <c r="O33" s="35"/>
    </row>
    <row r="34" spans="1:15">
      <c r="A34" s="127">
        <v>44270</v>
      </c>
      <c r="B34" s="13">
        <v>0.45833333333333331</v>
      </c>
      <c r="C34" s="127">
        <f t="shared" si="1"/>
        <v>44270</v>
      </c>
      <c r="D34" s="13">
        <f>B34+TIME(1,0,0)</f>
        <v>0.5</v>
      </c>
      <c r="E34" s="15">
        <f>WEEKDAY(A34)</f>
        <v>2</v>
      </c>
      <c r="F34" s="128" t="s">
        <v>15</v>
      </c>
      <c r="G34" s="128" t="s">
        <v>79</v>
      </c>
      <c r="H34" s="17" t="s">
        <v>52</v>
      </c>
      <c r="I34" s="130" t="s">
        <v>115</v>
      </c>
      <c r="J34" s="130" t="s">
        <v>53</v>
      </c>
      <c r="K34" s="130" t="s">
        <v>53</v>
      </c>
      <c r="L34" s="131" t="s">
        <v>116</v>
      </c>
      <c r="M34" s="130" t="s">
        <v>54</v>
      </c>
      <c r="N34" s="130">
        <v>8</v>
      </c>
      <c r="O34" s="35"/>
    </row>
    <row r="35" spans="1:15">
      <c r="A35" s="175">
        <v>44270</v>
      </c>
      <c r="B35" s="176">
        <v>0.51041666666666663</v>
      </c>
      <c r="C35" s="175">
        <f t="shared" si="1"/>
        <v>44270</v>
      </c>
      <c r="D35" s="177">
        <f>B35+TIME(1,0,0)</f>
        <v>0.55208333333333326</v>
      </c>
      <c r="E35" s="178">
        <f>C35</f>
        <v>44270</v>
      </c>
      <c r="F35" s="175" t="s">
        <v>15</v>
      </c>
      <c r="G35" s="175" t="s">
        <v>18</v>
      </c>
      <c r="H35" s="179" t="s">
        <v>19</v>
      </c>
      <c r="I35" s="180" t="s">
        <v>35</v>
      </c>
      <c r="J35" s="181" t="s">
        <v>147</v>
      </c>
      <c r="K35" s="179" t="s">
        <v>36</v>
      </c>
      <c r="L35" s="187" t="s">
        <v>137</v>
      </c>
      <c r="M35" s="179" t="s">
        <v>88</v>
      </c>
      <c r="N35" s="179">
        <v>50</v>
      </c>
      <c r="O35" s="35"/>
    </row>
    <row r="36" spans="1:15">
      <c r="A36" s="100">
        <v>44270</v>
      </c>
      <c r="B36" s="99">
        <v>0.58333333333333337</v>
      </c>
      <c r="C36" s="100">
        <f t="shared" si="1"/>
        <v>44270</v>
      </c>
      <c r="D36" s="99">
        <v>0.625</v>
      </c>
      <c r="E36" s="101">
        <f>WEEKDAY(A36)</f>
        <v>2</v>
      </c>
      <c r="F36" s="102" t="s">
        <v>120</v>
      </c>
      <c r="G36" s="102" t="s">
        <v>121</v>
      </c>
      <c r="H36" s="102" t="s">
        <v>123</v>
      </c>
      <c r="I36" s="103" t="s">
        <v>46</v>
      </c>
      <c r="J36" s="108" t="s">
        <v>172</v>
      </c>
      <c r="K36" s="108" t="s">
        <v>172</v>
      </c>
      <c r="L36" s="103" t="s">
        <v>45</v>
      </c>
      <c r="M36" s="102" t="s">
        <v>62</v>
      </c>
      <c r="N36" s="104">
        <v>9</v>
      </c>
      <c r="O36" s="35"/>
    </row>
    <row r="37" spans="1:15">
      <c r="A37" s="194">
        <v>44271</v>
      </c>
      <c r="B37" s="177">
        <v>0.5</v>
      </c>
      <c r="C37" s="194">
        <f t="shared" si="1"/>
        <v>44271</v>
      </c>
      <c r="D37" s="177">
        <f>B37+TIME(1,0,0)</f>
        <v>0.54166666666666663</v>
      </c>
      <c r="E37" s="195">
        <f>WEEKDAY(A37)</f>
        <v>3</v>
      </c>
      <c r="F37" s="196" t="s">
        <v>78</v>
      </c>
      <c r="G37" s="197" t="s">
        <v>18</v>
      </c>
      <c r="H37" s="198" t="s">
        <v>75</v>
      </c>
      <c r="I37" s="199" t="s">
        <v>151</v>
      </c>
      <c r="J37" s="179" t="s">
        <v>152</v>
      </c>
      <c r="K37" s="186" t="s">
        <v>150</v>
      </c>
      <c r="L37" s="200" t="s">
        <v>164</v>
      </c>
      <c r="M37" s="179" t="s">
        <v>40</v>
      </c>
      <c r="N37" s="179">
        <v>50</v>
      </c>
      <c r="O37" s="35"/>
    </row>
    <row r="38" spans="1:15">
      <c r="A38" s="100">
        <v>44271</v>
      </c>
      <c r="B38" s="99">
        <v>0.58333333333333337</v>
      </c>
      <c r="C38" s="100">
        <f t="shared" si="1"/>
        <v>44271</v>
      </c>
      <c r="D38" s="99">
        <v>0.61111111111111105</v>
      </c>
      <c r="E38" s="101">
        <f>WEEKDAY(A38)</f>
        <v>3</v>
      </c>
      <c r="F38" s="102" t="s">
        <v>120</v>
      </c>
      <c r="G38" s="102" t="s">
        <v>121</v>
      </c>
      <c r="H38" s="102" t="s">
        <v>76</v>
      </c>
      <c r="I38" s="103" t="s">
        <v>44</v>
      </c>
      <c r="J38" s="103" t="s">
        <v>130</v>
      </c>
      <c r="K38" s="103" t="s">
        <v>166</v>
      </c>
      <c r="L38" s="103" t="s">
        <v>45</v>
      </c>
      <c r="M38" s="102" t="s">
        <v>62</v>
      </c>
      <c r="N38" s="104">
        <v>9</v>
      </c>
      <c r="O38" s="35"/>
    </row>
    <row r="39" spans="1:15">
      <c r="A39" s="194">
        <v>44272</v>
      </c>
      <c r="B39" s="177">
        <v>0.3125</v>
      </c>
      <c r="C39" s="194">
        <f t="shared" si="1"/>
        <v>44272</v>
      </c>
      <c r="D39" s="177">
        <v>0.57638888888888895</v>
      </c>
      <c r="E39" s="195">
        <f>WEEKDAY(A39)</f>
        <v>4</v>
      </c>
      <c r="F39" s="196" t="s">
        <v>120</v>
      </c>
      <c r="G39" s="197" t="s">
        <v>18</v>
      </c>
      <c r="H39" s="198" t="s">
        <v>75</v>
      </c>
      <c r="I39" s="199" t="s">
        <v>157</v>
      </c>
      <c r="J39" s="179" t="s">
        <v>160</v>
      </c>
      <c r="K39" s="179" t="s">
        <v>160</v>
      </c>
      <c r="L39" s="200" t="s">
        <v>161</v>
      </c>
      <c r="M39" s="179" t="s">
        <v>40</v>
      </c>
      <c r="N39" s="179">
        <v>50</v>
      </c>
      <c r="O39" s="35"/>
    </row>
    <row r="40" spans="1:15">
      <c r="A40" s="100">
        <v>44272</v>
      </c>
      <c r="B40" s="99">
        <v>0.45833333333333331</v>
      </c>
      <c r="C40" s="100">
        <f t="shared" si="1"/>
        <v>44272</v>
      </c>
      <c r="D40" s="99">
        <v>0.4861111111111111</v>
      </c>
      <c r="E40" s="101">
        <f>WEEKDAY(A40)</f>
        <v>4</v>
      </c>
      <c r="F40" s="102" t="s">
        <v>120</v>
      </c>
      <c r="G40" s="102" t="s">
        <v>121</v>
      </c>
      <c r="H40" s="102" t="s">
        <v>76</v>
      </c>
      <c r="I40" s="103" t="s">
        <v>124</v>
      </c>
      <c r="J40" s="103" t="s">
        <v>130</v>
      </c>
      <c r="K40" s="103" t="s">
        <v>167</v>
      </c>
      <c r="L40" s="103" t="s">
        <v>45</v>
      </c>
      <c r="M40" s="102" t="s">
        <v>62</v>
      </c>
      <c r="N40" s="104">
        <v>9</v>
      </c>
      <c r="O40" s="35"/>
    </row>
    <row r="41" spans="1:15">
      <c r="A41" s="188">
        <v>44273</v>
      </c>
      <c r="B41" s="189">
        <v>0.3125</v>
      </c>
      <c r="C41" s="190">
        <f t="shared" si="1"/>
        <v>44273</v>
      </c>
      <c r="D41" s="189">
        <v>0.35416666666666669</v>
      </c>
      <c r="E41" s="191">
        <f>C41</f>
        <v>44273</v>
      </c>
      <c r="F41" s="190" t="s">
        <v>14</v>
      </c>
      <c r="G41" s="190" t="s">
        <v>16</v>
      </c>
      <c r="H41" s="192" t="s">
        <v>17</v>
      </c>
      <c r="I41" s="193" t="s">
        <v>20</v>
      </c>
      <c r="J41" s="192" t="s">
        <v>21</v>
      </c>
      <c r="K41" s="192" t="s">
        <v>21</v>
      </c>
      <c r="L41" s="286" t="s">
        <v>34</v>
      </c>
      <c r="M41" s="192" t="s">
        <v>23</v>
      </c>
      <c r="N41" s="192">
        <v>50</v>
      </c>
      <c r="O41" s="35"/>
    </row>
    <row r="42" spans="1:15">
      <c r="A42" s="127">
        <v>44273</v>
      </c>
      <c r="B42" s="13">
        <v>0.39583333333333331</v>
      </c>
      <c r="C42" s="127">
        <f t="shared" si="1"/>
        <v>44273</v>
      </c>
      <c r="D42" s="13">
        <f>B42+TIME(0,40,0)</f>
        <v>0.4236111111111111</v>
      </c>
      <c r="E42" s="15">
        <f>WEEKDAY(A42)</f>
        <v>5</v>
      </c>
      <c r="F42" s="128" t="s">
        <v>15</v>
      </c>
      <c r="G42" s="128" t="s">
        <v>18</v>
      </c>
      <c r="H42" s="17" t="s">
        <v>52</v>
      </c>
      <c r="I42" s="130" t="s">
        <v>117</v>
      </c>
      <c r="J42" s="130" t="s">
        <v>109</v>
      </c>
      <c r="K42" s="130" t="s">
        <v>109</v>
      </c>
      <c r="L42" s="131" t="s">
        <v>222</v>
      </c>
      <c r="M42" s="130" t="s">
        <v>54</v>
      </c>
      <c r="N42" s="130">
        <v>8</v>
      </c>
      <c r="O42" s="35"/>
    </row>
    <row r="43" spans="1:15">
      <c r="A43" s="175">
        <v>44273</v>
      </c>
      <c r="B43" s="176">
        <v>0.5</v>
      </c>
      <c r="C43" s="175">
        <f t="shared" si="1"/>
        <v>44273</v>
      </c>
      <c r="D43" s="177">
        <f>B43+TIME(1,0,0)</f>
        <v>0.54166666666666663</v>
      </c>
      <c r="E43" s="178">
        <f>C43</f>
        <v>44273</v>
      </c>
      <c r="F43" s="175" t="s">
        <v>15</v>
      </c>
      <c r="G43" s="175" t="s">
        <v>18</v>
      </c>
      <c r="H43" s="179" t="s">
        <v>19</v>
      </c>
      <c r="I43" s="201" t="s">
        <v>159</v>
      </c>
      <c r="J43" s="181" t="s">
        <v>155</v>
      </c>
      <c r="K43" s="179" t="s">
        <v>156</v>
      </c>
      <c r="L43" s="179" t="s">
        <v>67</v>
      </c>
      <c r="M43" s="179" t="s">
        <v>146</v>
      </c>
      <c r="N43" s="179">
        <v>50</v>
      </c>
      <c r="O43" s="35"/>
    </row>
    <row r="44" spans="1:15">
      <c r="A44" s="100">
        <v>44273</v>
      </c>
      <c r="B44" s="106">
        <v>0.625</v>
      </c>
      <c r="C44" s="100">
        <f t="shared" si="1"/>
        <v>44273</v>
      </c>
      <c r="D44" s="106">
        <v>0.66666666666666663</v>
      </c>
      <c r="E44" s="101">
        <f>WEEKDAY(A44)</f>
        <v>5</v>
      </c>
      <c r="F44" s="102" t="s">
        <v>120</v>
      </c>
      <c r="G44" s="102" t="s">
        <v>121</v>
      </c>
      <c r="H44" s="102" t="s">
        <v>123</v>
      </c>
      <c r="I44" s="103" t="s">
        <v>49</v>
      </c>
      <c r="J44" s="103" t="s">
        <v>122</v>
      </c>
      <c r="K44" s="103" t="s">
        <v>122</v>
      </c>
      <c r="L44" s="103" t="s">
        <v>45</v>
      </c>
      <c r="M44" s="102" t="s">
        <v>62</v>
      </c>
      <c r="N44" s="104">
        <v>9</v>
      </c>
      <c r="O44" s="35"/>
    </row>
    <row r="45" spans="1:15">
      <c r="A45" s="175">
        <v>44274</v>
      </c>
      <c r="B45" s="176">
        <v>0.3125</v>
      </c>
      <c r="C45" s="175">
        <f t="shared" si="1"/>
        <v>44274</v>
      </c>
      <c r="D45" s="177">
        <f>B45+TIME(1,0,0)</f>
        <v>0.35416666666666669</v>
      </c>
      <c r="E45" s="178">
        <f>C45</f>
        <v>44274</v>
      </c>
      <c r="F45" s="175" t="s">
        <v>15</v>
      </c>
      <c r="G45" s="175" t="s">
        <v>18</v>
      </c>
      <c r="H45" s="179" t="s">
        <v>19</v>
      </c>
      <c r="I45" s="201" t="s">
        <v>145</v>
      </c>
      <c r="J45" s="181" t="s">
        <v>144</v>
      </c>
      <c r="K45" s="179" t="s">
        <v>36</v>
      </c>
      <c r="L45" s="179" t="s">
        <v>67</v>
      </c>
      <c r="M45" s="179" t="s">
        <v>146</v>
      </c>
      <c r="N45" s="179">
        <v>50</v>
      </c>
      <c r="O45" s="35"/>
    </row>
    <row r="46" spans="1:15">
      <c r="A46" s="100">
        <v>44274</v>
      </c>
      <c r="B46" s="109">
        <v>0.375</v>
      </c>
      <c r="C46" s="100">
        <v>44274</v>
      </c>
      <c r="D46" s="109">
        <v>0.45833333333333331</v>
      </c>
      <c r="E46" s="101">
        <f>A46</f>
        <v>44274</v>
      </c>
      <c r="F46" s="102" t="s">
        <v>120</v>
      </c>
      <c r="G46" s="102" t="s">
        <v>121</v>
      </c>
      <c r="H46" s="102" t="s">
        <v>173</v>
      </c>
      <c r="I46" s="108" t="s">
        <v>51</v>
      </c>
      <c r="J46" s="90" t="s">
        <v>174</v>
      </c>
      <c r="K46" s="108" t="s">
        <v>175</v>
      </c>
      <c r="L46" s="92" t="s">
        <v>81</v>
      </c>
      <c r="M46" s="102" t="s">
        <v>63</v>
      </c>
      <c r="N46" s="104">
        <v>30</v>
      </c>
      <c r="O46" s="35"/>
    </row>
    <row r="47" spans="1:15">
      <c r="A47" s="100">
        <v>44274</v>
      </c>
      <c r="B47" s="99">
        <v>0.45833333333333331</v>
      </c>
      <c r="C47" s="100">
        <f t="shared" ref="C47:C75" si="2">A47</f>
        <v>44274</v>
      </c>
      <c r="D47" s="99">
        <v>0.4861111111111111</v>
      </c>
      <c r="E47" s="101">
        <f>WEEKDAY(A47)</f>
        <v>6</v>
      </c>
      <c r="F47" s="102" t="s">
        <v>120</v>
      </c>
      <c r="G47" s="102" t="s">
        <v>121</v>
      </c>
      <c r="H47" s="102" t="s">
        <v>123</v>
      </c>
      <c r="I47" s="103" t="s">
        <v>133</v>
      </c>
      <c r="J47" s="111" t="s">
        <v>176</v>
      </c>
      <c r="K47" s="103" t="s">
        <v>177</v>
      </c>
      <c r="L47" s="92" t="s">
        <v>81</v>
      </c>
      <c r="M47" s="102" t="s">
        <v>63</v>
      </c>
      <c r="N47" s="104">
        <v>30</v>
      </c>
      <c r="O47" s="35"/>
    </row>
    <row r="48" spans="1:15">
      <c r="A48" s="188">
        <v>44274</v>
      </c>
      <c r="B48" s="189">
        <v>0.45833333333333331</v>
      </c>
      <c r="C48" s="190">
        <f xml:space="preserve"> A48</f>
        <v>44274</v>
      </c>
      <c r="D48" s="189">
        <v>0.5</v>
      </c>
      <c r="E48" s="241">
        <f>C48</f>
        <v>44274</v>
      </c>
      <c r="F48" s="252" t="s">
        <v>14</v>
      </c>
      <c r="G48" s="252" t="s">
        <v>16</v>
      </c>
      <c r="H48" s="261" t="s">
        <v>17</v>
      </c>
      <c r="I48" s="193" t="s">
        <v>33</v>
      </c>
      <c r="J48" s="261" t="s">
        <v>21</v>
      </c>
      <c r="K48" s="192" t="s">
        <v>21</v>
      </c>
      <c r="L48" s="286" t="s">
        <v>138</v>
      </c>
      <c r="M48" s="261" t="s">
        <v>32</v>
      </c>
      <c r="N48" s="261">
        <v>10</v>
      </c>
      <c r="O48" s="35"/>
    </row>
    <row r="49" spans="1:15">
      <c r="A49" s="188">
        <v>44274</v>
      </c>
      <c r="B49" s="189">
        <v>0.5</v>
      </c>
      <c r="C49" s="190">
        <f>A49</f>
        <v>44274</v>
      </c>
      <c r="D49" s="189">
        <v>0.54166666666666663</v>
      </c>
      <c r="E49" s="191">
        <f>C49</f>
        <v>44274</v>
      </c>
      <c r="F49" s="190" t="s">
        <v>14</v>
      </c>
      <c r="G49" s="190" t="s">
        <v>16</v>
      </c>
      <c r="H49" s="192" t="s">
        <v>17</v>
      </c>
      <c r="I49" s="193" t="s">
        <v>24</v>
      </c>
      <c r="J49" s="192" t="s">
        <v>25</v>
      </c>
      <c r="K49" s="192" t="s">
        <v>21</v>
      </c>
      <c r="L49" s="286" t="s">
        <v>138</v>
      </c>
      <c r="M49" s="192" t="s">
        <v>26</v>
      </c>
      <c r="N49" s="192">
        <v>10</v>
      </c>
      <c r="O49" s="35"/>
    </row>
    <row r="50" spans="1:15">
      <c r="A50" s="82">
        <v>44274</v>
      </c>
      <c r="B50" s="83">
        <v>0.54166666666666663</v>
      </c>
      <c r="C50" s="84">
        <f t="shared" si="2"/>
        <v>44274</v>
      </c>
      <c r="D50" s="83">
        <v>0.58333333333333337</v>
      </c>
      <c r="E50" s="86">
        <f>A50</f>
        <v>44274</v>
      </c>
      <c r="F50" s="87" t="s">
        <v>82</v>
      </c>
      <c r="G50" s="87" t="s">
        <v>79</v>
      </c>
      <c r="H50" s="88" t="s">
        <v>83</v>
      </c>
      <c r="I50" s="90" t="s">
        <v>101</v>
      </c>
      <c r="J50" s="89" t="s">
        <v>197</v>
      </c>
      <c r="K50" s="89" t="s">
        <v>198</v>
      </c>
      <c r="L50" s="93" t="s">
        <v>102</v>
      </c>
      <c r="M50" s="87" t="s">
        <v>71</v>
      </c>
      <c r="N50" s="90">
        <v>4</v>
      </c>
      <c r="O50" s="35"/>
    </row>
    <row r="51" spans="1:15">
      <c r="A51" s="82">
        <v>44274</v>
      </c>
      <c r="B51" s="83">
        <v>0.5625</v>
      </c>
      <c r="C51" s="84">
        <f t="shared" si="2"/>
        <v>44274</v>
      </c>
      <c r="D51" s="85">
        <v>0.60416666666666663</v>
      </c>
      <c r="E51" s="86">
        <f>A51</f>
        <v>44274</v>
      </c>
      <c r="F51" s="87" t="s">
        <v>82</v>
      </c>
      <c r="G51" s="87" t="s">
        <v>79</v>
      </c>
      <c r="H51" s="88" t="s">
        <v>84</v>
      </c>
      <c r="I51" s="85" t="s">
        <v>87</v>
      </c>
      <c r="J51" s="89" t="s">
        <v>80</v>
      </c>
      <c r="K51" s="89" t="s">
        <v>80</v>
      </c>
      <c r="L51" s="90" t="s">
        <v>91</v>
      </c>
      <c r="M51" s="90" t="s">
        <v>72</v>
      </c>
      <c r="N51" s="90">
        <v>4</v>
      </c>
      <c r="O51" s="35"/>
    </row>
    <row r="52" spans="1:15">
      <c r="A52" s="175">
        <v>44278</v>
      </c>
      <c r="B52" s="176">
        <v>0.3125</v>
      </c>
      <c r="C52" s="175">
        <f t="shared" si="2"/>
        <v>44278</v>
      </c>
      <c r="D52" s="177">
        <f>B52+TIME(1,0,0)</f>
        <v>0.35416666666666669</v>
      </c>
      <c r="E52" s="178">
        <f>C52</f>
        <v>44278</v>
      </c>
      <c r="F52" s="175" t="s">
        <v>15</v>
      </c>
      <c r="G52" s="175" t="s">
        <v>18</v>
      </c>
      <c r="H52" s="179" t="s">
        <v>19</v>
      </c>
      <c r="I52" s="180" t="s">
        <v>38</v>
      </c>
      <c r="J52" s="181" t="s">
        <v>22</v>
      </c>
      <c r="K52" s="179" t="s">
        <v>22</v>
      </c>
      <c r="L52" s="182" t="s">
        <v>163</v>
      </c>
      <c r="M52" s="179" t="s">
        <v>40</v>
      </c>
      <c r="N52" s="179">
        <v>50</v>
      </c>
      <c r="O52" s="35"/>
    </row>
    <row r="53" spans="1:15" ht="31.5">
      <c r="A53" s="82">
        <v>44278</v>
      </c>
      <c r="B53" s="83">
        <v>0.375</v>
      </c>
      <c r="C53" s="84">
        <f t="shared" si="2"/>
        <v>44278</v>
      </c>
      <c r="D53" s="85">
        <v>0.45833333333333331</v>
      </c>
      <c r="E53" s="86">
        <f>A53</f>
        <v>44278</v>
      </c>
      <c r="F53" s="87" t="s">
        <v>82</v>
      </c>
      <c r="G53" s="87" t="s">
        <v>79</v>
      </c>
      <c r="H53" s="88" t="s">
        <v>84</v>
      </c>
      <c r="I53" s="85" t="s">
        <v>69</v>
      </c>
      <c r="J53" s="89" t="s">
        <v>80</v>
      </c>
      <c r="K53" s="89" t="s">
        <v>80</v>
      </c>
      <c r="L53" s="90" t="s">
        <v>81</v>
      </c>
      <c r="M53" s="91" t="s">
        <v>70</v>
      </c>
      <c r="N53" s="90">
        <v>4</v>
      </c>
      <c r="O53" s="35"/>
    </row>
    <row r="54" spans="1:15">
      <c r="A54" s="100">
        <v>44278</v>
      </c>
      <c r="B54" s="99">
        <v>0.5625</v>
      </c>
      <c r="C54" s="100">
        <f t="shared" si="2"/>
        <v>44278</v>
      </c>
      <c r="D54" s="99">
        <v>0.59027777777777779</v>
      </c>
      <c r="E54" s="101">
        <f>WEEKDAY(A54)</f>
        <v>3</v>
      </c>
      <c r="F54" s="102" t="s">
        <v>120</v>
      </c>
      <c r="G54" s="102" t="s">
        <v>121</v>
      </c>
      <c r="H54" s="102" t="s">
        <v>123</v>
      </c>
      <c r="I54" s="103" t="s">
        <v>178</v>
      </c>
      <c r="J54" s="103" t="s">
        <v>177</v>
      </c>
      <c r="K54" s="103" t="s">
        <v>177</v>
      </c>
      <c r="L54" s="103" t="s">
        <v>179</v>
      </c>
      <c r="M54" s="102" t="s">
        <v>134</v>
      </c>
      <c r="N54" s="104">
        <v>10</v>
      </c>
      <c r="O54" s="35"/>
    </row>
    <row r="55" spans="1:15">
      <c r="A55" s="100">
        <v>44278</v>
      </c>
      <c r="B55" s="99">
        <v>0.59027777777777779</v>
      </c>
      <c r="C55" s="100">
        <f t="shared" si="2"/>
        <v>44278</v>
      </c>
      <c r="D55" s="99">
        <v>0.61805555555555558</v>
      </c>
      <c r="E55" s="101">
        <f>WEEKDAY(A55)</f>
        <v>3</v>
      </c>
      <c r="F55" s="102" t="s">
        <v>120</v>
      </c>
      <c r="G55" s="102" t="s">
        <v>121</v>
      </c>
      <c r="H55" s="102" t="s">
        <v>123</v>
      </c>
      <c r="I55" s="108" t="s">
        <v>180</v>
      </c>
      <c r="J55" s="103" t="s">
        <v>177</v>
      </c>
      <c r="K55" s="103" t="s">
        <v>177</v>
      </c>
      <c r="L55" s="103" t="s">
        <v>179</v>
      </c>
      <c r="M55" s="102" t="s">
        <v>134</v>
      </c>
      <c r="N55" s="104">
        <v>10</v>
      </c>
      <c r="O55" s="35"/>
    </row>
    <row r="56" spans="1:15">
      <c r="A56" s="113">
        <v>44279</v>
      </c>
      <c r="B56" s="114">
        <v>0.375</v>
      </c>
      <c r="C56" s="113">
        <f t="shared" si="2"/>
        <v>44279</v>
      </c>
      <c r="D56" s="114">
        <f>B56+TIME(1,0,0)</f>
        <v>0.41666666666666669</v>
      </c>
      <c r="E56" s="115">
        <f>WEEKDAY(A56)</f>
        <v>4</v>
      </c>
      <c r="F56" s="116" t="s">
        <v>15</v>
      </c>
      <c r="G56" s="116" t="s">
        <v>18</v>
      </c>
      <c r="H56" s="117" t="s">
        <v>52</v>
      </c>
      <c r="I56" s="94" t="s">
        <v>217</v>
      </c>
      <c r="J56" s="90" t="s">
        <v>218</v>
      </c>
      <c r="K56" s="94" t="s">
        <v>219</v>
      </c>
      <c r="L56" s="90" t="s">
        <v>223</v>
      </c>
      <c r="M56" s="94" t="s">
        <v>224</v>
      </c>
      <c r="N56" s="126">
        <v>6</v>
      </c>
    </row>
    <row r="57" spans="1:15" ht="47.25">
      <c r="A57" s="82">
        <v>44279</v>
      </c>
      <c r="B57" s="83">
        <v>0.375</v>
      </c>
      <c r="C57" s="84">
        <f t="shared" si="2"/>
        <v>44279</v>
      </c>
      <c r="D57" s="85">
        <v>0.4375</v>
      </c>
      <c r="E57" s="86">
        <f>A57</f>
        <v>44279</v>
      </c>
      <c r="F57" s="87" t="s">
        <v>82</v>
      </c>
      <c r="G57" s="87" t="s">
        <v>79</v>
      </c>
      <c r="H57" s="89" t="s">
        <v>83</v>
      </c>
      <c r="I57" s="89" t="s">
        <v>58</v>
      </c>
      <c r="J57" s="95" t="s">
        <v>199</v>
      </c>
      <c r="K57" s="95" t="s">
        <v>200</v>
      </c>
      <c r="L57" s="92" t="s">
        <v>73</v>
      </c>
      <c r="M57" s="90" t="s">
        <v>86</v>
      </c>
      <c r="N57" s="90">
        <v>50</v>
      </c>
      <c r="O57" s="35"/>
    </row>
    <row r="58" spans="1:15">
      <c r="A58" s="212">
        <v>44279</v>
      </c>
      <c r="B58" s="223">
        <v>0.41666666666666669</v>
      </c>
      <c r="C58" s="212">
        <f t="shared" si="2"/>
        <v>44279</v>
      </c>
      <c r="D58" s="223">
        <f>B58+TIME(0,40,0)</f>
        <v>0.44444444444444448</v>
      </c>
      <c r="E58" s="118">
        <f>WEEKDAY(A58)</f>
        <v>4</v>
      </c>
      <c r="F58" s="251" t="s">
        <v>15</v>
      </c>
      <c r="G58" s="251" t="s">
        <v>18</v>
      </c>
      <c r="H58" s="260" t="s">
        <v>52</v>
      </c>
      <c r="I58" s="270" t="s">
        <v>118</v>
      </c>
      <c r="J58" s="125" t="s">
        <v>227</v>
      </c>
      <c r="K58" s="270" t="s">
        <v>60</v>
      </c>
      <c r="L58" s="125" t="s">
        <v>223</v>
      </c>
      <c r="M58" s="270" t="s">
        <v>47</v>
      </c>
      <c r="N58" s="290">
        <v>20</v>
      </c>
    </row>
    <row r="59" spans="1:15">
      <c r="A59" s="82">
        <v>44279</v>
      </c>
      <c r="B59" s="85">
        <v>0.4375</v>
      </c>
      <c r="C59" s="84">
        <f t="shared" si="2"/>
        <v>44279</v>
      </c>
      <c r="D59" s="85">
        <v>0.46527777777777773</v>
      </c>
      <c r="E59" s="86">
        <f>A59</f>
        <v>44279</v>
      </c>
      <c r="F59" s="87" t="s">
        <v>82</v>
      </c>
      <c r="G59" s="87" t="s">
        <v>79</v>
      </c>
      <c r="H59" s="89" t="s">
        <v>83</v>
      </c>
      <c r="I59" s="89" t="s">
        <v>201</v>
      </c>
      <c r="J59" s="89" t="s">
        <v>202</v>
      </c>
      <c r="K59" s="89" t="s">
        <v>203</v>
      </c>
      <c r="L59" s="92" t="s">
        <v>73</v>
      </c>
      <c r="M59" s="90" t="s">
        <v>86</v>
      </c>
      <c r="N59" s="90">
        <v>50</v>
      </c>
    </row>
    <row r="60" spans="1:15">
      <c r="A60" s="212">
        <v>44279</v>
      </c>
      <c r="B60" s="223">
        <v>0.44444444444444442</v>
      </c>
      <c r="C60" s="212">
        <f t="shared" si="2"/>
        <v>44279</v>
      </c>
      <c r="D60" s="223">
        <f>B60+TIME(1,0,0)</f>
        <v>0.4861111111111111</v>
      </c>
      <c r="E60" s="118">
        <f>WEEKDAY(A60)</f>
        <v>4</v>
      </c>
      <c r="F60" s="251" t="s">
        <v>15</v>
      </c>
      <c r="G60" s="251" t="s">
        <v>18</v>
      </c>
      <c r="H60" s="260" t="s">
        <v>52</v>
      </c>
      <c r="I60" s="270" t="s">
        <v>119</v>
      </c>
      <c r="J60" s="125" t="s">
        <v>227</v>
      </c>
      <c r="K60" s="270" t="s">
        <v>60</v>
      </c>
      <c r="L60" s="125" t="s">
        <v>223</v>
      </c>
      <c r="M60" s="270" t="s">
        <v>47</v>
      </c>
      <c r="N60" s="290">
        <v>20</v>
      </c>
    </row>
    <row r="61" spans="1:15">
      <c r="A61" s="100">
        <v>44279</v>
      </c>
      <c r="B61" s="99">
        <v>0.45833333333333331</v>
      </c>
      <c r="C61" s="100">
        <f t="shared" si="2"/>
        <v>44279</v>
      </c>
      <c r="D61" s="99">
        <v>0.4861111111111111</v>
      </c>
      <c r="E61" s="101">
        <f>WEEKDAY(A61)</f>
        <v>4</v>
      </c>
      <c r="F61" s="102" t="s">
        <v>120</v>
      </c>
      <c r="G61" s="102" t="s">
        <v>121</v>
      </c>
      <c r="H61" s="102" t="s">
        <v>76</v>
      </c>
      <c r="I61" s="103" t="s">
        <v>124</v>
      </c>
      <c r="J61" s="103" t="s">
        <v>130</v>
      </c>
      <c r="K61" s="103" t="s">
        <v>167</v>
      </c>
      <c r="L61" s="103" t="s">
        <v>45</v>
      </c>
      <c r="M61" s="102" t="s">
        <v>62</v>
      </c>
      <c r="N61" s="104">
        <v>9</v>
      </c>
      <c r="O61" s="35"/>
    </row>
    <row r="62" spans="1:15">
      <c r="A62" s="133">
        <v>44279</v>
      </c>
      <c r="B62" s="134">
        <v>0.45833333333333331</v>
      </c>
      <c r="C62" s="133">
        <f t="shared" si="2"/>
        <v>44279</v>
      </c>
      <c r="D62" s="134">
        <f>B62+TIME(1,0,0)</f>
        <v>0.5</v>
      </c>
      <c r="E62" s="135">
        <f>WEEKDAY(A62)</f>
        <v>4</v>
      </c>
      <c r="F62" s="136" t="s">
        <v>15</v>
      </c>
      <c r="G62" s="136" t="s">
        <v>79</v>
      </c>
      <c r="H62" s="137" t="s">
        <v>52</v>
      </c>
      <c r="I62" s="138" t="s">
        <v>59</v>
      </c>
      <c r="J62" s="138" t="s">
        <v>61</v>
      </c>
      <c r="K62" s="138" t="s">
        <v>61</v>
      </c>
      <c r="L62" s="132" t="s">
        <v>225</v>
      </c>
      <c r="M62" s="138" t="s">
        <v>54</v>
      </c>
      <c r="N62" s="138">
        <v>8</v>
      </c>
    </row>
    <row r="63" spans="1:15">
      <c r="A63" s="82">
        <v>44279</v>
      </c>
      <c r="B63" s="97">
        <v>0.46527777777777773</v>
      </c>
      <c r="C63" s="84">
        <f t="shared" si="2"/>
        <v>44279</v>
      </c>
      <c r="D63" s="98">
        <v>0.49305555555555558</v>
      </c>
      <c r="E63" s="86">
        <f>A63</f>
        <v>44279</v>
      </c>
      <c r="F63" s="87" t="s">
        <v>82</v>
      </c>
      <c r="G63" s="87" t="s">
        <v>79</v>
      </c>
      <c r="H63" s="88" t="s">
        <v>83</v>
      </c>
      <c r="I63" s="92" t="s">
        <v>89</v>
      </c>
      <c r="J63" s="91" t="s">
        <v>204</v>
      </c>
      <c r="K63" s="91" t="s">
        <v>204</v>
      </c>
      <c r="L63" s="92" t="s">
        <v>73</v>
      </c>
      <c r="M63" s="87" t="s">
        <v>90</v>
      </c>
      <c r="N63" s="90">
        <v>35</v>
      </c>
      <c r="O63" s="35"/>
    </row>
    <row r="64" spans="1:15">
      <c r="A64" s="82">
        <v>44279</v>
      </c>
      <c r="B64" s="98">
        <v>0.49305555555555558</v>
      </c>
      <c r="C64" s="96">
        <f t="shared" si="2"/>
        <v>44279</v>
      </c>
      <c r="D64" s="98">
        <v>0.52083333333333337</v>
      </c>
      <c r="E64" s="86">
        <f>A64</f>
        <v>44279</v>
      </c>
      <c r="F64" s="87" t="s">
        <v>82</v>
      </c>
      <c r="G64" s="87" t="s">
        <v>79</v>
      </c>
      <c r="H64" s="88" t="s">
        <v>84</v>
      </c>
      <c r="I64" s="85" t="s">
        <v>100</v>
      </c>
      <c r="J64" s="90" t="s">
        <v>57</v>
      </c>
      <c r="K64" s="90" t="s">
        <v>80</v>
      </c>
      <c r="L64" s="92" t="s">
        <v>73</v>
      </c>
      <c r="M64" s="90" t="s">
        <v>85</v>
      </c>
      <c r="N64" s="90">
        <v>7</v>
      </c>
      <c r="O64" s="35"/>
    </row>
    <row r="65" spans="1:15">
      <c r="A65" s="100">
        <v>44279</v>
      </c>
      <c r="B65" s="99">
        <v>0.66666666666666663</v>
      </c>
      <c r="C65" s="100">
        <f t="shared" si="2"/>
        <v>44279</v>
      </c>
      <c r="D65" s="99">
        <v>0.70833333333333337</v>
      </c>
      <c r="E65" s="101">
        <f>WEEKDAY(A65)</f>
        <v>4</v>
      </c>
      <c r="F65" s="102" t="s">
        <v>120</v>
      </c>
      <c r="G65" s="102" t="s">
        <v>121</v>
      </c>
      <c r="H65" s="102" t="s">
        <v>123</v>
      </c>
      <c r="I65" s="103" t="s">
        <v>50</v>
      </c>
      <c r="J65" s="103" t="s">
        <v>181</v>
      </c>
      <c r="K65" s="103" t="s">
        <v>181</v>
      </c>
      <c r="L65" s="103" t="s">
        <v>45</v>
      </c>
      <c r="M65" s="102" t="s">
        <v>62</v>
      </c>
      <c r="N65" s="104">
        <v>9</v>
      </c>
      <c r="O65" s="35"/>
    </row>
    <row r="66" spans="1:15">
      <c r="A66" s="218">
        <v>44280</v>
      </c>
      <c r="B66" s="229">
        <v>0.52083333333333337</v>
      </c>
      <c r="C66" s="218">
        <f t="shared" si="2"/>
        <v>44280</v>
      </c>
      <c r="D66" s="236">
        <f>B66+TIME(1,0,0)</f>
        <v>0.5625</v>
      </c>
      <c r="E66" s="246">
        <f>C66</f>
        <v>44280</v>
      </c>
      <c r="F66" s="218" t="s">
        <v>15</v>
      </c>
      <c r="G66" s="218" t="s">
        <v>18</v>
      </c>
      <c r="H66" s="267" t="s">
        <v>19</v>
      </c>
      <c r="I66" s="274" t="s">
        <v>27</v>
      </c>
      <c r="J66" s="279" t="s">
        <v>28</v>
      </c>
      <c r="K66" s="267" t="s">
        <v>29</v>
      </c>
      <c r="L66" s="267" t="s">
        <v>67</v>
      </c>
      <c r="M66" s="267" t="s">
        <v>41</v>
      </c>
      <c r="N66" s="267">
        <v>50</v>
      </c>
    </row>
    <row r="67" spans="1:15" s="291" customFormat="1" ht="31.5">
      <c r="A67" s="209">
        <v>44281</v>
      </c>
      <c r="B67" s="219">
        <v>0.375</v>
      </c>
      <c r="C67" s="209">
        <f t="shared" si="2"/>
        <v>44281</v>
      </c>
      <c r="D67" s="219">
        <v>0.4375</v>
      </c>
      <c r="E67" s="237">
        <f>WEEKDAY(A67)</f>
        <v>6</v>
      </c>
      <c r="F67" s="247" t="s">
        <v>120</v>
      </c>
      <c r="G67" s="247" t="s">
        <v>121</v>
      </c>
      <c r="H67" s="247" t="s">
        <v>123</v>
      </c>
      <c r="I67" s="268" t="s">
        <v>182</v>
      </c>
      <c r="J67" s="278" t="s">
        <v>183</v>
      </c>
      <c r="K67" s="283" t="s">
        <v>184</v>
      </c>
      <c r="L67" s="284" t="s">
        <v>164</v>
      </c>
      <c r="M67" s="247" t="s">
        <v>63</v>
      </c>
      <c r="N67" s="288">
        <v>30</v>
      </c>
    </row>
    <row r="68" spans="1:15" s="291" customFormat="1">
      <c r="A68" s="100">
        <v>44281</v>
      </c>
      <c r="B68" s="99">
        <v>0.4375</v>
      </c>
      <c r="C68" s="100">
        <f t="shared" si="2"/>
        <v>44281</v>
      </c>
      <c r="D68" s="99">
        <v>0.46527777777777773</v>
      </c>
      <c r="E68" s="101">
        <f>WEEKDAY(A68)</f>
        <v>6</v>
      </c>
      <c r="F68" s="102" t="s">
        <v>120</v>
      </c>
      <c r="G68" s="102" t="s">
        <v>121</v>
      </c>
      <c r="H68" s="102" t="s">
        <v>123</v>
      </c>
      <c r="I68" s="103" t="s">
        <v>135</v>
      </c>
      <c r="J68" s="103" t="s">
        <v>185</v>
      </c>
      <c r="K68" s="108" t="s">
        <v>181</v>
      </c>
      <c r="L68" s="112" t="s">
        <v>164</v>
      </c>
      <c r="M68" s="102" t="s">
        <v>63</v>
      </c>
      <c r="N68" s="104">
        <v>30</v>
      </c>
    </row>
    <row r="69" spans="1:15" s="291" customFormat="1">
      <c r="A69" s="209">
        <v>44281</v>
      </c>
      <c r="B69" s="219">
        <v>0.46527777777777773</v>
      </c>
      <c r="C69" s="209">
        <f t="shared" si="2"/>
        <v>44281</v>
      </c>
      <c r="D69" s="219">
        <v>0.49305555555555558</v>
      </c>
      <c r="E69" s="237">
        <f>WEEKDAY(A69)</f>
        <v>6</v>
      </c>
      <c r="F69" s="247" t="s">
        <v>125</v>
      </c>
      <c r="G69" s="247" t="s">
        <v>126</v>
      </c>
      <c r="H69" s="247" t="s">
        <v>123</v>
      </c>
      <c r="I69" s="268" t="s">
        <v>65</v>
      </c>
      <c r="J69" s="268" t="s">
        <v>48</v>
      </c>
      <c r="K69" s="268" t="s">
        <v>48</v>
      </c>
      <c r="L69" s="284" t="s">
        <v>164</v>
      </c>
      <c r="M69" s="247" t="s">
        <v>63</v>
      </c>
      <c r="N69" s="288">
        <v>30</v>
      </c>
    </row>
    <row r="70" spans="1:15">
      <c r="A70" s="202">
        <v>44281</v>
      </c>
      <c r="B70" s="203">
        <v>0.5</v>
      </c>
      <c r="C70" s="202">
        <f t="shared" si="2"/>
        <v>44281</v>
      </c>
      <c r="D70" s="204">
        <f>B70+TIME(1,0,0)</f>
        <v>0.54166666666666663</v>
      </c>
      <c r="E70" s="205">
        <f>C70</f>
        <v>44281</v>
      </c>
      <c r="F70" s="202" t="s">
        <v>15</v>
      </c>
      <c r="G70" s="202" t="s">
        <v>18</v>
      </c>
      <c r="H70" s="182" t="s">
        <v>19</v>
      </c>
      <c r="I70" s="206" t="s">
        <v>37</v>
      </c>
      <c r="J70" s="207" t="s">
        <v>149</v>
      </c>
      <c r="K70" s="182" t="s">
        <v>150</v>
      </c>
      <c r="L70" s="200" t="s">
        <v>164</v>
      </c>
      <c r="M70" s="182" t="s">
        <v>148</v>
      </c>
      <c r="N70" s="182">
        <v>50</v>
      </c>
    </row>
    <row r="71" spans="1:15" s="291" customFormat="1">
      <c r="A71" s="82">
        <v>44281</v>
      </c>
      <c r="B71" s="83">
        <v>0.5625</v>
      </c>
      <c r="C71" s="84">
        <f t="shared" si="2"/>
        <v>44281</v>
      </c>
      <c r="D71" s="85">
        <v>0.60416666666666663</v>
      </c>
      <c r="E71" s="86">
        <f>A71</f>
        <v>44281</v>
      </c>
      <c r="F71" s="87" t="s">
        <v>82</v>
      </c>
      <c r="G71" s="87" t="s">
        <v>79</v>
      </c>
      <c r="H71" s="88" t="s">
        <v>84</v>
      </c>
      <c r="I71" s="85" t="s">
        <v>87</v>
      </c>
      <c r="J71" s="89" t="s">
        <v>80</v>
      </c>
      <c r="K71" s="89" t="s">
        <v>80</v>
      </c>
      <c r="L71" s="90" t="s">
        <v>91</v>
      </c>
      <c r="M71" s="90" t="s">
        <v>72</v>
      </c>
      <c r="N71" s="90">
        <v>4</v>
      </c>
    </row>
    <row r="72" spans="1:15">
      <c r="A72" s="202">
        <v>44286</v>
      </c>
      <c r="B72" s="203">
        <v>0.3125</v>
      </c>
      <c r="C72" s="202">
        <f t="shared" si="2"/>
        <v>44286</v>
      </c>
      <c r="D72" s="204">
        <f>B72+TIME(1,0,0)</f>
        <v>0.35416666666666669</v>
      </c>
      <c r="E72" s="205">
        <f>C72</f>
        <v>44286</v>
      </c>
      <c r="F72" s="202" t="s">
        <v>15</v>
      </c>
      <c r="G72" s="202" t="s">
        <v>18</v>
      </c>
      <c r="H72" s="182" t="s">
        <v>19</v>
      </c>
      <c r="I72" s="206" t="s">
        <v>158</v>
      </c>
      <c r="J72" s="207" t="s">
        <v>140</v>
      </c>
      <c r="K72" s="207" t="s">
        <v>140</v>
      </c>
      <c r="L72" s="292" t="s">
        <v>228</v>
      </c>
      <c r="M72" s="182" t="s">
        <v>148</v>
      </c>
      <c r="N72" s="182">
        <v>50</v>
      </c>
    </row>
    <row r="73" spans="1:15" ht="47.25">
      <c r="A73" s="82">
        <v>44286</v>
      </c>
      <c r="B73" s="83">
        <v>0.375</v>
      </c>
      <c r="C73" s="84">
        <f t="shared" si="2"/>
        <v>44286</v>
      </c>
      <c r="D73" s="85">
        <v>0.4375</v>
      </c>
      <c r="E73" s="86">
        <f>A73</f>
        <v>44286</v>
      </c>
      <c r="F73" s="87" t="s">
        <v>82</v>
      </c>
      <c r="G73" s="87" t="s">
        <v>79</v>
      </c>
      <c r="H73" s="89" t="s">
        <v>83</v>
      </c>
      <c r="I73" s="89" t="s">
        <v>58</v>
      </c>
      <c r="J73" s="95" t="s">
        <v>205</v>
      </c>
      <c r="K73" s="95" t="s">
        <v>206</v>
      </c>
      <c r="L73" s="90" t="s">
        <v>81</v>
      </c>
      <c r="M73" s="90" t="s">
        <v>86</v>
      </c>
      <c r="N73" s="90">
        <v>50</v>
      </c>
    </row>
    <row r="74" spans="1:15" ht="47.25">
      <c r="A74" s="216">
        <v>44286</v>
      </c>
      <c r="B74" s="227">
        <v>0.4375</v>
      </c>
      <c r="C74" s="232">
        <f t="shared" si="2"/>
        <v>44286</v>
      </c>
      <c r="D74" s="227">
        <v>0.46527777777777773</v>
      </c>
      <c r="E74" s="244">
        <f>A74</f>
        <v>44286</v>
      </c>
      <c r="F74" s="254" t="s">
        <v>190</v>
      </c>
      <c r="G74" s="254" t="s">
        <v>191</v>
      </c>
      <c r="H74" s="265" t="s">
        <v>192</v>
      </c>
      <c r="I74" s="265" t="s">
        <v>193</v>
      </c>
      <c r="J74" s="277" t="s">
        <v>207</v>
      </c>
      <c r="K74" s="265" t="s">
        <v>195</v>
      </c>
      <c r="L74" s="110" t="s">
        <v>81</v>
      </c>
      <c r="M74" s="110" t="s">
        <v>196</v>
      </c>
      <c r="N74" s="110">
        <v>4</v>
      </c>
    </row>
    <row r="75" spans="1:15">
      <c r="A75" s="119">
        <v>44286</v>
      </c>
      <c r="B75" s="120">
        <v>0.5</v>
      </c>
      <c r="C75" s="119">
        <f t="shared" si="2"/>
        <v>44286</v>
      </c>
      <c r="D75" s="120">
        <f>B75+TIME(0,40,0)</f>
        <v>0.52777777777777779</v>
      </c>
      <c r="E75" s="121">
        <f>WEEKDAY(A75)</f>
        <v>4</v>
      </c>
      <c r="F75" s="122" t="s">
        <v>15</v>
      </c>
      <c r="G75" s="122" t="s">
        <v>18</v>
      </c>
      <c r="H75" s="123" t="s">
        <v>52</v>
      </c>
      <c r="I75" s="91" t="s">
        <v>220</v>
      </c>
      <c r="J75" s="90" t="s">
        <v>209</v>
      </c>
      <c r="K75" s="94" t="s">
        <v>209</v>
      </c>
      <c r="L75" s="90" t="s">
        <v>226</v>
      </c>
      <c r="M75" s="90" t="s">
        <v>104</v>
      </c>
      <c r="N75" s="90">
        <v>5</v>
      </c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5">
      <c r="A79"/>
    </row>
    <row r="80" spans="1:15">
      <c r="A80"/>
    </row>
    <row r="81" spans="1:6">
      <c r="A81" s="45" t="s">
        <v>43</v>
      </c>
    </row>
    <row r="82" spans="1:6">
      <c r="A82" s="54" t="s">
        <v>66</v>
      </c>
      <c r="F82" s="23" t="s">
        <v>165</v>
      </c>
    </row>
    <row r="83" spans="1:6">
      <c r="A83" s="47" t="s">
        <v>42</v>
      </c>
    </row>
  </sheetData>
  <autoFilter ref="A1:N78" xr:uid="{00000000-0009-0000-0000-000000000000}">
    <sortState xmlns:xlrd2="http://schemas.microsoft.com/office/spreadsheetml/2017/richdata2" ref="A2:N78">
      <sortCondition ref="A1:A78"/>
    </sortState>
  </autoFilter>
  <sortState xmlns:xlrd2="http://schemas.microsoft.com/office/spreadsheetml/2017/richdata2" ref="A80:N80">
    <sortCondition descending="1" ref="A79"/>
  </sortState>
  <phoneticPr fontId="16" type="noConversion"/>
  <conditionalFormatting sqref="E13:N13 A13:C13 E15:K15 M15:N15 A15:C15 A1:N1 M2:N2 M10:N10">
    <cfRule type="expression" dxfId="198" priority="1155">
      <formula>(COUNTIF($I1,"中醫婦科臨床教師會議")&gt;0)</formula>
    </cfRule>
    <cfRule type="expression" dxfId="197" priority="1156">
      <formula>(COUNTIF($G1,"行政會議")&gt;0)</formula>
    </cfRule>
  </conditionalFormatting>
  <conditionalFormatting sqref="D13 D15 N11 F11:K11 M41 D38:D41 B41 I41:K41 A56:N56 A58:N58 N59 F59:K59 A60:N60 A62:N62 D61 B61 L61 A64:N64 N63 F63:K63 N53 F53:K53 F52:I52 L52:N52 B52 B54 D52 D54 N47 F47:K47 A66:N71">
    <cfRule type="expression" dxfId="196" priority="469">
      <formula>(COUNTIF($J11,"中醫婦科臨床教師會議")&gt;0)</formula>
    </cfRule>
    <cfRule type="expression" dxfId="195" priority="470">
      <formula>(COUNTIF($H11,"行政會議")&gt;0)</formula>
    </cfRule>
  </conditionalFormatting>
  <conditionalFormatting sqref="N9 N3 N21:N28 N36:N37 N48:N49 N30:N34">
    <cfRule type="expression" dxfId="194" priority="463">
      <formula>(COUNTIF($N3,"中醫婦科臨床教師會議")&gt;0)</formula>
    </cfRule>
    <cfRule type="expression" dxfId="193" priority="464">
      <formula>(COUNTIF($L3,"行政會議")&gt;0)</formula>
    </cfRule>
  </conditionalFormatting>
  <conditionalFormatting sqref="J6:K6">
    <cfRule type="expression" dxfId="192" priority="1265">
      <formula>(COUNTIF($J6,"中醫婦科臨床教師會議")&gt;0)</formula>
    </cfRule>
    <cfRule type="expression" dxfId="191" priority="1266">
      <formula>(COUNTIF(#REF!,"行政會議")&gt;0)</formula>
    </cfRule>
  </conditionalFormatting>
  <conditionalFormatting sqref="F6:I6 M6:N6 B6 D6 F61:I61 M61:N61">
    <cfRule type="expression" dxfId="190" priority="1267">
      <formula>(COUNTIF(#REF!,"中醫婦科臨床教師會議")&gt;0)</formula>
    </cfRule>
    <cfRule type="expression" dxfId="189" priority="1268">
      <formula>(COUNTIF($H6,"行政會議")&gt;0)</formula>
    </cfRule>
  </conditionalFormatting>
  <conditionalFormatting sqref="J7:K7">
    <cfRule type="expression" dxfId="188" priority="141">
      <formula>(COUNTIF($J7,"中醫婦科臨床教師會議")&gt;0)</formula>
    </cfRule>
    <cfRule type="expression" dxfId="187" priority="142">
      <formula>(COUNTIF($H7,"行政會議")&gt;0)</formula>
    </cfRule>
  </conditionalFormatting>
  <conditionalFormatting sqref="B7">
    <cfRule type="expression" dxfId="186" priority="139">
      <formula>(COUNTIF(#REF!,"中醫婦科臨床教師會議")&gt;0)</formula>
    </cfRule>
    <cfRule type="expression" dxfId="185" priority="140">
      <formula>(COUNTIF($H7,"行政會議")&gt;0)</formula>
    </cfRule>
  </conditionalFormatting>
  <conditionalFormatting sqref="J17">
    <cfRule type="expression" dxfId="184" priority="137">
      <formula>(COUNTIF($J17,"中醫婦科臨床教師會議")&gt;0)</formula>
    </cfRule>
    <cfRule type="expression" dxfId="183" priority="138">
      <formula>(COUNTIF($H17,"行政會議")&gt;0)</formula>
    </cfRule>
  </conditionalFormatting>
  <conditionalFormatting sqref="B17">
    <cfRule type="expression" dxfId="182" priority="135">
      <formula>(COUNTIF(#REF!,"中醫婦科臨床教師會議")&gt;0)</formula>
    </cfRule>
    <cfRule type="expression" dxfId="181" priority="136">
      <formula>(COUNTIF($H17,"行政會議")&gt;0)</formula>
    </cfRule>
  </conditionalFormatting>
  <conditionalFormatting sqref="N8">
    <cfRule type="expression" dxfId="180" priority="133">
      <formula>(COUNTIF($N8,"中醫婦科臨床教師會議")&gt;0)</formula>
    </cfRule>
    <cfRule type="expression" dxfId="179" priority="134">
      <formula>(COUNTIF($L8,"行政會議")&gt;0)</formula>
    </cfRule>
  </conditionalFormatting>
  <conditionalFormatting sqref="N5">
    <cfRule type="expression" dxfId="178" priority="131">
      <formula>(COUNTIF($N5,"中醫婦科臨床教師會議")&gt;0)</formula>
    </cfRule>
    <cfRule type="expression" dxfId="177" priority="132">
      <formula>(COUNTIF($L5,"行政會議")&gt;0)</formula>
    </cfRule>
  </conditionalFormatting>
  <conditionalFormatting sqref="N12">
    <cfRule type="expression" dxfId="176" priority="129">
      <formula>(COUNTIF($I12,"中醫婦科臨床教師會議")&gt;0)</formula>
    </cfRule>
    <cfRule type="expression" dxfId="175" priority="130">
      <formula>(COUNTIF($G12,"行政會議")&gt;0)</formula>
    </cfRule>
  </conditionalFormatting>
  <conditionalFormatting sqref="D12">
    <cfRule type="expression" dxfId="174" priority="127">
      <formula>(COUNTIF($J12,"中醫婦科臨床教師會議")&gt;0)</formula>
    </cfRule>
    <cfRule type="expression" dxfId="173" priority="128">
      <formula>(COUNTIF($H12,"行政會議")&gt;0)</formula>
    </cfRule>
  </conditionalFormatting>
  <conditionalFormatting sqref="A12:C12 E12:H12">
    <cfRule type="expression" dxfId="172" priority="125">
      <formula>(COUNTIF($I12,"中醫婦科臨床教師會議")&gt;0)</formula>
    </cfRule>
    <cfRule type="expression" dxfId="171" priority="126">
      <formula>(COUNTIF($G12,"行政會議")&gt;0)</formula>
    </cfRule>
  </conditionalFormatting>
  <conditionalFormatting sqref="L12:M12">
    <cfRule type="expression" dxfId="170" priority="115">
      <formula>(COUNTIF($I12,"中醫婦科臨床教師會議")&gt;0)</formula>
    </cfRule>
    <cfRule type="expression" dxfId="169" priority="116">
      <formula>(COUNTIF($G12,"行政會議")&gt;0)</formula>
    </cfRule>
  </conditionalFormatting>
  <conditionalFormatting sqref="K12">
    <cfRule type="expression" dxfId="168" priority="121">
      <formula>(COUNTIF($I12,"中醫婦科臨床教師會議")&gt;0)</formula>
    </cfRule>
    <cfRule type="expression" dxfId="167" priority="122">
      <formula>(COUNTIF($G12,"行政會議")&gt;0)</formula>
    </cfRule>
  </conditionalFormatting>
  <conditionalFormatting sqref="J12">
    <cfRule type="expression" dxfId="166" priority="119">
      <formula>(COUNTIF($I12,"中醫婦科臨床教師會議")&gt;0)</formula>
    </cfRule>
    <cfRule type="expression" dxfId="165" priority="120">
      <formula>(COUNTIF($G12,"行政會議")&gt;0)</formula>
    </cfRule>
  </conditionalFormatting>
  <conditionalFormatting sqref="I12">
    <cfRule type="expression" dxfId="164" priority="117">
      <formula>(COUNTIF($I12,"中醫婦科臨床教師會議")&gt;0)</formula>
    </cfRule>
    <cfRule type="expression" dxfId="163" priority="118">
      <formula>(COUNTIF($G12,"行政會議")&gt;0)</formula>
    </cfRule>
  </conditionalFormatting>
  <conditionalFormatting sqref="L15">
    <cfRule type="expression" dxfId="162" priority="107">
      <formula>(COUNTIF($J15,"中醫婦科臨床教師會議")&gt;0)</formula>
    </cfRule>
    <cfRule type="expression" dxfId="161" priority="108">
      <formula>(COUNTIF($H15,"行政會議")&gt;0)</formula>
    </cfRule>
  </conditionalFormatting>
  <conditionalFormatting sqref="J18">
    <cfRule type="expression" dxfId="160" priority="105">
      <formula>(COUNTIF($J18,"中醫婦科臨床教師會議")&gt;0)</formula>
    </cfRule>
    <cfRule type="expression" dxfId="159" priority="106">
      <formula>(COUNTIF($H18,"行政會議")&gt;0)</formula>
    </cfRule>
  </conditionalFormatting>
  <conditionalFormatting sqref="B18">
    <cfRule type="expression" dxfId="158" priority="103">
      <formula>(COUNTIF(#REF!,"中醫婦科臨床教師會議")&gt;0)</formula>
    </cfRule>
    <cfRule type="expression" dxfId="157" priority="104">
      <formula>(COUNTIF($H18,"行政會議")&gt;0)</formula>
    </cfRule>
  </conditionalFormatting>
  <conditionalFormatting sqref="K18">
    <cfRule type="expression" dxfId="156" priority="101">
      <formula>(COUNTIF($J18,"中醫婦科臨床教師會議")&gt;0)</formula>
    </cfRule>
    <cfRule type="expression" dxfId="155" priority="102">
      <formula>(COUNTIF($H18,"行政會議")&gt;0)</formula>
    </cfRule>
  </conditionalFormatting>
  <conditionalFormatting sqref="D4 B4 I4">
    <cfRule type="expression" dxfId="154" priority="99">
      <formula>(COUNTIF($J4,"中醫婦科臨床教師會議")&gt;0)</formula>
    </cfRule>
    <cfRule type="expression" dxfId="153" priority="100">
      <formula>(COUNTIF($H4,"行政會議")&gt;0)</formula>
    </cfRule>
  </conditionalFormatting>
  <conditionalFormatting sqref="D14 B14 I14">
    <cfRule type="expression" dxfId="152" priority="97">
      <formula>(COUNTIF($J14,"中醫婦科臨床教師會議")&gt;0)</formula>
    </cfRule>
    <cfRule type="expression" dxfId="151" priority="98">
      <formula>(COUNTIF($H14,"行政會議")&gt;0)</formula>
    </cfRule>
  </conditionalFormatting>
  <conditionalFormatting sqref="D16">
    <cfRule type="expression" dxfId="150" priority="95">
      <formula>(COUNTIF($J16,"中醫婦科臨床教師會議")&gt;0)</formula>
    </cfRule>
    <cfRule type="expression" dxfId="149" priority="96">
      <formula>(COUNTIF($H16,"行政會議")&gt;0)</formula>
    </cfRule>
  </conditionalFormatting>
  <conditionalFormatting sqref="N16">
    <cfRule type="expression" dxfId="148" priority="93">
      <formula>(COUNTIF($N16,"中醫婦科臨床教師會議")&gt;0)</formula>
    </cfRule>
    <cfRule type="expression" dxfId="147" priority="94">
      <formula>(COUNTIF($L16,"行政會議")&gt;0)</formula>
    </cfRule>
  </conditionalFormatting>
  <conditionalFormatting sqref="B16">
    <cfRule type="expression" dxfId="146" priority="91" stopIfTrue="1">
      <formula>(COUNTIF(#REF!,"*"&amp;"臨床教師"&amp;"*")&gt;0)</formula>
    </cfRule>
  </conditionalFormatting>
  <conditionalFormatting sqref="B16">
    <cfRule type="expression" dxfId="145" priority="92" stopIfTrue="1">
      <formula>(COUNTIF(#REF!,"行政會議")&gt;0)</formula>
    </cfRule>
  </conditionalFormatting>
  <conditionalFormatting sqref="F16">
    <cfRule type="expression" dxfId="144" priority="89">
      <formula>(COUNTIF($I16,"中醫婦科臨床教師會議")&gt;0)</formula>
    </cfRule>
    <cfRule type="expression" dxfId="143" priority="90">
      <formula>(COUNTIF($G16,"行政會議")&gt;0)</formula>
    </cfRule>
  </conditionalFormatting>
  <conditionalFormatting sqref="L16">
    <cfRule type="expression" dxfId="142" priority="87">
      <formula>(COUNTIF($J16,"中醫婦科臨床教師會議")&gt;0)</formula>
    </cfRule>
    <cfRule type="expression" dxfId="141" priority="88">
      <formula>(COUNTIF($H16,"行政會議")&gt;0)</formula>
    </cfRule>
  </conditionalFormatting>
  <conditionalFormatting sqref="N35">
    <cfRule type="expression" dxfId="140" priority="81">
      <formula>(COUNTIF($N35,"中醫婦科臨床教師會議")&gt;0)</formula>
    </cfRule>
    <cfRule type="expression" dxfId="139" priority="82">
      <formula>(COUNTIF(#REF!,"行政會議")&gt;0)</formula>
    </cfRule>
  </conditionalFormatting>
  <conditionalFormatting sqref="H48">
    <cfRule type="expression" dxfId="138" priority="75">
      <formula>(COUNTIF($M48,"中醫婦科臨床教師會議")&gt;0)</formula>
    </cfRule>
    <cfRule type="expression" dxfId="137" priority="76">
      <formula>(COUNTIF($K48,"行政會議")&gt;0)</formula>
    </cfRule>
  </conditionalFormatting>
  <conditionalFormatting sqref="J44:K44 N65 F65:K65">
    <cfRule type="expression" dxfId="136" priority="47">
      <formula>(COUNTIF($J44,"中醫婦科臨床教師會議")&gt;0)</formula>
    </cfRule>
    <cfRule type="expression" dxfId="135" priority="48">
      <formula>(COUNTIF($H44,"行政會議")&gt;0)</formula>
    </cfRule>
  </conditionalFormatting>
  <conditionalFormatting sqref="M40:N40 J40:K40 F40:G40 F45:G45 N43 D45 N45 J45:K45 B38:B39">
    <cfRule type="expression" dxfId="134" priority="61">
      <formula>(COUNTIF($J38,"中醫婦科臨床教師會議")&gt;0)</formula>
    </cfRule>
    <cfRule type="expression" dxfId="133" priority="62">
      <formula>(COUNTIF($H38,"行政會議")&gt;0)</formula>
    </cfRule>
  </conditionalFormatting>
  <conditionalFormatting sqref="I38:I39">
    <cfRule type="expression" dxfId="132" priority="57">
      <formula>(COUNTIF($J38,"中醫婦科臨床教師會議")&gt;0)</formula>
    </cfRule>
    <cfRule type="expression" dxfId="131" priority="58">
      <formula>(COUNTIF($H38,"行政會議")&gt;0)</formula>
    </cfRule>
  </conditionalFormatting>
  <conditionalFormatting sqref="B44 F54:I54 M54:N54">
    <cfRule type="expression" dxfId="130" priority="59">
      <formula>(COUNTIF(#REF!,"中醫婦科臨床教師會議")&gt;0)</formula>
    </cfRule>
    <cfRule type="expression" dxfId="129" priority="60">
      <formula>(COUNTIF($H44,"行政會議")&gt;0)</formula>
    </cfRule>
  </conditionalFormatting>
  <conditionalFormatting sqref="N46 F46:K46">
    <cfRule type="expression" dxfId="128" priority="53">
      <formula>(COUNTIF($J46,"中醫婦科臨床教師會議")&gt;0)</formula>
    </cfRule>
    <cfRule type="expression" dxfId="127" priority="54">
      <formula>(COUNTIF($H46,"行政會議")&gt;0)</formula>
    </cfRule>
  </conditionalFormatting>
  <conditionalFormatting sqref="N50 F50:K50">
    <cfRule type="expression" dxfId="126" priority="49">
      <formula>(COUNTIF($J50,"中醫婦科臨床教師會議")&gt;0)</formula>
    </cfRule>
    <cfRule type="expression" dxfId="125" priority="50">
      <formula>(COUNTIF($H50,"行政會議")&gt;0)</formula>
    </cfRule>
  </conditionalFormatting>
  <conditionalFormatting sqref="J55">
    <cfRule type="expression" dxfId="124" priority="43">
      <formula>(COUNTIF($J55,"中醫婦科臨床教師會議")&gt;0)</formula>
    </cfRule>
    <cfRule type="expression" dxfId="123" priority="44">
      <formula>(COUNTIF($H55,"行政會議")&gt;0)</formula>
    </cfRule>
  </conditionalFormatting>
  <conditionalFormatting sqref="B55">
    <cfRule type="expression" dxfId="122" priority="45">
      <formula>(COUNTIF(#REF!,"中醫婦科臨床教師會議")&gt;0)</formula>
    </cfRule>
    <cfRule type="expression" dxfId="121" priority="46">
      <formula>(COUNTIF($H55,"行政會議")&gt;0)</formula>
    </cfRule>
  </conditionalFormatting>
  <conditionalFormatting sqref="K55">
    <cfRule type="expression" dxfId="120" priority="33">
      <formula>(COUNTIF($J55,"中醫婦科臨床教師會議")&gt;0)</formula>
    </cfRule>
    <cfRule type="expression" dxfId="119" priority="34">
      <formula>(COUNTIF($H55,"行政會議")&gt;0)</formula>
    </cfRule>
  </conditionalFormatting>
  <conditionalFormatting sqref="L55">
    <cfRule type="expression" dxfId="118" priority="29">
      <formula>(COUNTIF($J55,"中醫婦科臨床教師會議")&gt;0)</formula>
    </cfRule>
    <cfRule type="expression" dxfId="117" priority="30">
      <formula>(COUNTIF($H55,"行政會議")&gt;0)</formula>
    </cfRule>
  </conditionalFormatting>
  <conditionalFormatting sqref="J52:K52">
    <cfRule type="expression" dxfId="116" priority="67">
      <formula>(COUNTIF($J52,"中醫婦科臨床教師會議")&gt;0)</formula>
    </cfRule>
    <cfRule type="expression" dxfId="115" priority="68">
      <formula>(COUNTIF($H45,"行政會議")&gt;0)</formula>
    </cfRule>
  </conditionalFormatting>
  <conditionalFormatting sqref="A73:K74">
    <cfRule type="expression" dxfId="114" priority="23">
      <formula>(COUNTIF($J73,"中醫婦科臨床教師會議")&gt;0)</formula>
    </cfRule>
    <cfRule type="expression" dxfId="113" priority="24">
      <formula>(COUNTIF($H73,"行政會議")&gt;0)</formula>
    </cfRule>
  </conditionalFormatting>
  <conditionalFormatting sqref="A72:K72">
    <cfRule type="expression" dxfId="112" priority="17">
      <formula>(COUNTIF($J72,"中醫婦科臨床教師會議")&gt;0)</formula>
    </cfRule>
    <cfRule type="expression" dxfId="111" priority="18">
      <formula>(COUNTIF($H72,"行政會議")&gt;0)</formula>
    </cfRule>
  </conditionalFormatting>
  <conditionalFormatting sqref="A75:K75">
    <cfRule type="expression" dxfId="110" priority="15">
      <formula>(COUNTIF($J75,"中醫婦科臨床教師會議")&gt;0)</formula>
    </cfRule>
    <cfRule type="expression" dxfId="109" priority="16">
      <formula>(COUNTIF($H75,"行政會議")&gt;0)</formula>
    </cfRule>
  </conditionalFormatting>
  <conditionalFormatting sqref="L73:N74">
    <cfRule type="expression" dxfId="108" priority="13">
      <formula>(COUNTIF($J73,"中醫婦科臨床教師會議")&gt;0)</formula>
    </cfRule>
    <cfRule type="expression" dxfId="107" priority="14">
      <formula>(COUNTIF($H73,"行政會議")&gt;0)</formula>
    </cfRule>
  </conditionalFormatting>
  <conditionalFormatting sqref="L72:N72">
    <cfRule type="expression" dxfId="106" priority="5">
      <formula>(COUNTIF($J72,"中醫婦科臨床教師會議")&gt;0)</formula>
    </cfRule>
    <cfRule type="expression" dxfId="105" priority="6">
      <formula>(COUNTIF($H72,"行政會議")&gt;0)</formula>
    </cfRule>
  </conditionalFormatting>
  <conditionalFormatting sqref="L75:N75">
    <cfRule type="expression" dxfId="104" priority="3">
      <formula>(COUNTIF($J75,"中醫婦科臨床教師會議")&gt;0)</formula>
    </cfRule>
    <cfRule type="expression" dxfId="103" priority="4">
      <formula>(COUNTIF($H75,"行政會議")&gt;0)</formula>
    </cfRule>
  </conditionalFormatting>
  <conditionalFormatting sqref="J51:K51">
    <cfRule type="expression" dxfId="102" priority="1297">
      <formula>(COUNTIF($J51,"中醫婦科臨床教師會議")&gt;0)</formula>
    </cfRule>
    <cfRule type="expression" dxfId="101" priority="1298">
      <formula>(COUNTIF($H42,"行政會議")&gt;0)</formula>
    </cfRule>
  </conditionalFormatting>
  <conditionalFormatting sqref="F42:I42 N42">
    <cfRule type="expression" dxfId="100" priority="1299">
      <formula>(COUNTIF($J51,"中醫婦科臨床教師會議")&gt;0)</formula>
    </cfRule>
    <cfRule type="expression" dxfId="99" priority="1300">
      <formula>(COUNTIF($H42,"行政會議")&gt;0)</formula>
    </cfRule>
  </conditionalFormatting>
  <conditionalFormatting sqref="J42:K42">
    <cfRule type="expression" dxfId="98" priority="1303">
      <formula>(COUNTIF($J42,"中醫婦科臨床教師會議")&gt;0)</formula>
    </cfRule>
    <cfRule type="expression" dxfId="97" priority="1304">
      <formula>(COUNTIF($H51,"行政會議")&gt;0)</formula>
    </cfRule>
  </conditionalFormatting>
  <conditionalFormatting sqref="B51 D51 F51:I51 M51:N51">
    <cfRule type="expression" dxfId="96" priority="1305">
      <formula>(COUNTIF($J42,"中醫婦科臨床教師會議")&gt;0)</formula>
    </cfRule>
    <cfRule type="expression" dxfId="95" priority="1306">
      <formula>(COUNTIF($H51,"行政會議")&gt;0)</formula>
    </cfRule>
  </conditionalFormatting>
  <conditionalFormatting sqref="N29">
    <cfRule type="expression" dxfId="94" priority="1365">
      <formula>(COUNTIF($N29,"中醫婦科臨床教師會議")&gt;0)</formula>
    </cfRule>
    <cfRule type="expression" dxfId="93" priority="1366">
      <formula>(COUNTIF($L35,"行政會議")&gt;0)</formula>
    </cfRule>
  </conditionalFormatting>
  <conditionalFormatting sqref="F57:I57 N57">
    <cfRule type="expression" dxfId="92" priority="1371">
      <formula>(COUNTIF($J67,"中醫婦科臨床教師會議")&gt;0)</formula>
    </cfRule>
    <cfRule type="expression" dxfId="91" priority="1372">
      <formula>(COUNTIF($H57,"行政會議")&gt;0)</formula>
    </cfRule>
  </conditionalFormatting>
  <conditionalFormatting sqref="J57:K57">
    <cfRule type="expression" dxfId="90" priority="1375">
      <formula>(COUNTIF($J57,"中醫婦科臨床教師會議")&gt;0)</formula>
    </cfRule>
    <cfRule type="expression" dxfId="89" priority="1376">
      <formula>(COUNTIF($H67,"行政會議")&gt;0)</formula>
    </cfRule>
  </conditionalFormatting>
  <pageMargins left="0.25" right="0.25" top="0.75" bottom="0.75" header="0.3" footer="0.3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8"/>
  <sheetViews>
    <sheetView zoomScale="80" zoomScaleNormal="80" workbookViewId="0">
      <selection activeCell="K12" sqref="K12"/>
    </sheetView>
  </sheetViews>
  <sheetFormatPr defaultColWidth="11.33203125" defaultRowHeight="15" customHeight="1"/>
  <cols>
    <col min="1" max="1" width="10.77734375" customWidth="1"/>
    <col min="2" max="2" width="8.5546875" customWidth="1"/>
    <col min="3" max="3" width="10.6640625" customWidth="1"/>
    <col min="4" max="4" width="8.5546875" customWidth="1"/>
    <col min="5" max="5" width="7.5546875" customWidth="1"/>
    <col min="6" max="6" width="9.33203125" customWidth="1"/>
    <col min="7" max="7" width="8.5546875" customWidth="1"/>
    <col min="8" max="8" width="9.44140625" customWidth="1"/>
    <col min="9" max="9" width="21.6640625" customWidth="1"/>
    <col min="10" max="10" width="11.109375" customWidth="1"/>
    <col min="11" max="11" width="9" customWidth="1"/>
    <col min="12" max="12" width="20.33203125" customWidth="1"/>
    <col min="13" max="13" width="8" customWidth="1"/>
    <col min="14" max="26" width="6.664062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68">
        <v>44258</v>
      </c>
      <c r="B2" s="69">
        <v>0.3263888888888889</v>
      </c>
      <c r="C2" s="70">
        <f t="shared" ref="C2:C3" si="0">A2</f>
        <v>44258</v>
      </c>
      <c r="D2" s="69">
        <v>0.35416666666666669</v>
      </c>
      <c r="E2" s="71">
        <v>44230</v>
      </c>
      <c r="F2" s="70" t="s">
        <v>14</v>
      </c>
      <c r="G2" s="70" t="s">
        <v>16</v>
      </c>
      <c r="H2" s="72" t="s">
        <v>17</v>
      </c>
      <c r="I2" s="73" t="s">
        <v>139</v>
      </c>
      <c r="J2" s="72" t="s">
        <v>140</v>
      </c>
      <c r="K2" s="72" t="s">
        <v>140</v>
      </c>
      <c r="L2" s="30" t="s">
        <v>34</v>
      </c>
      <c r="M2" s="72" t="s">
        <v>32</v>
      </c>
      <c r="N2" s="72">
        <v>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24">
        <v>44260</v>
      </c>
      <c r="B3" s="25">
        <v>0.3125</v>
      </c>
      <c r="C3" s="27">
        <f t="shared" si="0"/>
        <v>44260</v>
      </c>
      <c r="D3" s="25">
        <v>0.35416666666666669</v>
      </c>
      <c r="E3" s="26">
        <f>C3</f>
        <v>44260</v>
      </c>
      <c r="F3" s="27" t="s">
        <v>14</v>
      </c>
      <c r="G3" s="27" t="s">
        <v>16</v>
      </c>
      <c r="H3" s="28" t="s">
        <v>143</v>
      </c>
      <c r="I3" s="29" t="s">
        <v>141</v>
      </c>
      <c r="J3" s="28" t="s">
        <v>142</v>
      </c>
      <c r="K3" s="28" t="s">
        <v>21</v>
      </c>
      <c r="L3" s="30" t="s">
        <v>34</v>
      </c>
      <c r="M3" s="81" t="s">
        <v>162</v>
      </c>
      <c r="N3" s="81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24">
        <v>44273</v>
      </c>
      <c r="B4" s="25">
        <v>0.3125</v>
      </c>
      <c r="C4" s="27">
        <f t="shared" ref="C4" si="1">A4</f>
        <v>44273</v>
      </c>
      <c r="D4" s="25">
        <v>0.35416666666666669</v>
      </c>
      <c r="E4" s="26">
        <f>C4</f>
        <v>44273</v>
      </c>
      <c r="F4" s="27" t="s">
        <v>14</v>
      </c>
      <c r="G4" s="27" t="s">
        <v>16</v>
      </c>
      <c r="H4" s="28" t="s">
        <v>17</v>
      </c>
      <c r="I4" s="29" t="s">
        <v>20</v>
      </c>
      <c r="J4" s="28" t="s">
        <v>21</v>
      </c>
      <c r="K4" s="28" t="s">
        <v>21</v>
      </c>
      <c r="L4" s="30" t="s">
        <v>34</v>
      </c>
      <c r="M4" s="65" t="s">
        <v>23</v>
      </c>
      <c r="N4" s="65">
        <v>50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61">
        <v>44274</v>
      </c>
      <c r="B5" s="62">
        <v>0.45833333333333331</v>
      </c>
      <c r="C5" s="63">
        <f xml:space="preserve"> A5</f>
        <v>44274</v>
      </c>
      <c r="D5" s="62">
        <v>0.5</v>
      </c>
      <c r="E5" s="64">
        <f>C5</f>
        <v>44274</v>
      </c>
      <c r="F5" s="63" t="s">
        <v>14</v>
      </c>
      <c r="G5" s="63" t="s">
        <v>16</v>
      </c>
      <c r="H5" s="65" t="s">
        <v>17</v>
      </c>
      <c r="I5" s="66" t="s">
        <v>33</v>
      </c>
      <c r="J5" s="65" t="s">
        <v>21</v>
      </c>
      <c r="K5" s="65" t="s">
        <v>21</v>
      </c>
      <c r="L5" s="30" t="s">
        <v>138</v>
      </c>
      <c r="M5" s="65" t="s">
        <v>32</v>
      </c>
      <c r="N5" s="65">
        <v>10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>
      <c r="A6" s="61">
        <v>44274</v>
      </c>
      <c r="B6" s="62">
        <v>0.5</v>
      </c>
      <c r="C6" s="63">
        <f t="shared" ref="C6" si="2">A6</f>
        <v>44274</v>
      </c>
      <c r="D6" s="62">
        <v>0.54166666666666663</v>
      </c>
      <c r="E6" s="64">
        <f>C6</f>
        <v>44274</v>
      </c>
      <c r="F6" s="63" t="s">
        <v>14</v>
      </c>
      <c r="G6" s="63" t="s">
        <v>16</v>
      </c>
      <c r="H6" s="65" t="s">
        <v>17</v>
      </c>
      <c r="I6" s="66" t="s">
        <v>24</v>
      </c>
      <c r="J6" s="65" t="s">
        <v>25</v>
      </c>
      <c r="K6" s="65" t="s">
        <v>21</v>
      </c>
      <c r="L6" s="30" t="s">
        <v>138</v>
      </c>
      <c r="M6" s="65" t="s">
        <v>26</v>
      </c>
      <c r="N6" s="65">
        <v>10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</sheetData>
  <autoFilter ref="A1:N3" xr:uid="{00000000-0009-0000-0000-000001000000}">
    <sortState xmlns:xlrd2="http://schemas.microsoft.com/office/spreadsheetml/2017/richdata2" ref="A2:N5">
      <sortCondition ref="A1:A3"/>
    </sortState>
  </autoFilter>
  <sortState xmlns:xlrd2="http://schemas.microsoft.com/office/spreadsheetml/2017/richdata2" ref="A5:N5">
    <sortCondition ref="A5"/>
    <sortCondition ref="B5"/>
  </sortState>
  <phoneticPr fontId="6" type="noConversion"/>
  <conditionalFormatting sqref="A1:Z1 O2:Z3">
    <cfRule type="expression" dxfId="88" priority="47" stopIfTrue="1">
      <formula>(COUNTIF($J1,"*"&amp;"聯合討論會"&amp;"*")&gt;0)</formula>
    </cfRule>
  </conditionalFormatting>
  <conditionalFormatting sqref="A1:Z1 O2:Z3">
    <cfRule type="expression" dxfId="87" priority="48" stopIfTrue="1">
      <formula>(COUNTIF($I1,"*"&amp;"部學術"&amp;"*")&gt;0)</formula>
    </cfRule>
  </conditionalFormatting>
  <conditionalFormatting sqref="A1:Z1 O2:Z3">
    <cfRule type="expression" dxfId="86" priority="49" stopIfTrue="1">
      <formula>(COUNTIF($J1,"*"&amp;"回饋會議"&amp;"*")&gt;0)</formula>
    </cfRule>
  </conditionalFormatting>
  <conditionalFormatting sqref="A1:Z1 O2:Z3">
    <cfRule type="expression" dxfId="85" priority="50" stopIfTrue="1">
      <formula>(COUNTIF($J1,"*"&amp;"臨床教師"&amp;"*")&gt;0)</formula>
    </cfRule>
  </conditionalFormatting>
  <conditionalFormatting sqref="A1:Z1 O2:Z3">
    <cfRule type="expression" dxfId="84" priority="51" stopIfTrue="1">
      <formula>(COUNTIF($H1,"行政會議")&gt;0)</formula>
    </cfRule>
  </conditionalFormatting>
  <conditionalFormatting sqref="L1:M1">
    <cfRule type="expression" dxfId="83" priority="52">
      <formula>(COUNTIF($M1,"*"&amp;"待確認"&amp;"*")&gt;0)</formula>
    </cfRule>
  </conditionalFormatting>
  <conditionalFormatting sqref="A1:Z1 O2:Z3">
    <cfRule type="expression" dxfId="82" priority="53">
      <formula>(COUNTIF($I1,"*"&amp;"全院演講"&amp;"*")&gt;0)</formula>
    </cfRule>
  </conditionalFormatting>
  <conditionalFormatting sqref="M4:N4">
    <cfRule type="expression" dxfId="81" priority="11">
      <formula>(COUNTIF($I4,"中醫婦科臨床教師會議")&gt;0)</formula>
    </cfRule>
    <cfRule type="expression" dxfId="80" priority="12">
      <formula>(COUNTIF($G4,"行政會議")&gt;0)</formula>
    </cfRule>
  </conditionalFormatting>
  <conditionalFormatting sqref="N6 F6:K6">
    <cfRule type="expression" dxfId="79" priority="5">
      <formula>(COUNTIF($J6,"中醫婦科臨床教師會議")&gt;0)</formula>
    </cfRule>
    <cfRule type="expression" dxfId="78" priority="6">
      <formula>(COUNTIF($H6,"行政會議")&gt;0)</formula>
    </cfRule>
  </conditionalFormatting>
  <conditionalFormatting sqref="N2">
    <cfRule type="expression" dxfId="77" priority="3">
      <formula>(COUNTIF($N2,"中醫婦科臨床教師會議")&gt;0)</formula>
    </cfRule>
    <cfRule type="expression" dxfId="76" priority="4">
      <formula>(COUNTIF($L2,"行政會議")&gt;0)</formula>
    </cfRule>
  </conditionalFormatting>
  <conditionalFormatting sqref="M3:N3">
    <cfRule type="expression" dxfId="75" priority="1">
      <formula>(COUNTIF($I3,"中醫婦科臨床教師會議")&gt;0)</formula>
    </cfRule>
    <cfRule type="expression" dxfId="74" priority="2">
      <formula>(COUNTIF($G3,"行政會議")&gt;0)</formula>
    </cfRule>
  </conditionalFormatting>
  <conditionalFormatting sqref="J5:K5">
    <cfRule type="expression" dxfId="73" priority="1359">
      <formula>(COUNTIF($J5,"中醫婦科臨床教師會議")&gt;0)</formula>
    </cfRule>
    <cfRule type="expression" dxfId="72" priority="1360">
      <formula>(COUNTIF($H1048568,"行政會議")&gt;0)</formula>
    </cfRule>
  </conditionalFormatting>
  <conditionalFormatting sqref="F5:I5 M5:N5 B5 D5">
    <cfRule type="expression" dxfId="71" priority="1361">
      <formula>(COUNTIF($J1048568,"中醫婦科臨床教師會議")&gt;0)</formula>
    </cfRule>
    <cfRule type="expression" dxfId="70" priority="1362">
      <formula>(COUNTIF($H5,"行政會議")&gt;0)</formula>
    </cfRule>
  </conditionalFormatting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0"/>
  <sheetViews>
    <sheetView tabSelected="1" zoomScale="90" zoomScaleNormal="90" workbookViewId="0">
      <selection activeCell="G15" sqref="G15"/>
    </sheetView>
  </sheetViews>
  <sheetFormatPr defaultColWidth="11.33203125" defaultRowHeight="15" customHeight="1"/>
  <cols>
    <col min="1" max="1" width="9.5546875" customWidth="1"/>
    <col min="2" max="2" width="7.109375" customWidth="1"/>
    <col min="3" max="3" width="9.5546875" customWidth="1"/>
    <col min="4" max="4" width="5.5546875" customWidth="1"/>
    <col min="5" max="5" width="6.44140625" customWidth="1"/>
    <col min="6" max="6" width="12.6640625" customWidth="1"/>
    <col min="7" max="8" width="6.5546875" customWidth="1"/>
    <col min="9" max="9" width="50.5546875" customWidth="1"/>
    <col min="10" max="10" width="21.6640625" customWidth="1"/>
    <col min="11" max="11" width="17.88671875" customWidth="1"/>
    <col min="12" max="12" width="22.33203125" customWidth="1"/>
    <col min="13" max="13" width="13.5546875" customWidth="1"/>
    <col min="14" max="14" width="7.109375" customWidth="1"/>
    <col min="15" max="26" width="6.6640625" customWidth="1"/>
  </cols>
  <sheetData>
    <row r="1" spans="1:26" ht="16.5" customHeight="1">
      <c r="A1" s="31" t="s">
        <v>0</v>
      </c>
      <c r="B1" s="32" t="s">
        <v>1</v>
      </c>
      <c r="C1" s="31" t="s">
        <v>2</v>
      </c>
      <c r="D1" s="32" t="s">
        <v>3</v>
      </c>
      <c r="E1" s="5" t="s">
        <v>4</v>
      </c>
      <c r="F1" s="32" t="s">
        <v>5</v>
      </c>
      <c r="G1" s="32" t="s">
        <v>6</v>
      </c>
      <c r="H1" s="33" t="s">
        <v>7</v>
      </c>
      <c r="I1" s="3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7">
        <v>44264</v>
      </c>
      <c r="B2" s="36">
        <v>0.3125</v>
      </c>
      <c r="C2" s="37">
        <f t="shared" ref="C2:C9" si="0">A2</f>
        <v>44264</v>
      </c>
      <c r="D2" s="49">
        <f>B2+TIME(1,0,0)</f>
        <v>0.35416666666666669</v>
      </c>
      <c r="E2" s="38">
        <f>C2</f>
        <v>44264</v>
      </c>
      <c r="F2" s="37" t="s">
        <v>15</v>
      </c>
      <c r="G2" s="37" t="s">
        <v>18</v>
      </c>
      <c r="H2" s="39" t="s">
        <v>19</v>
      </c>
      <c r="I2" s="40" t="s">
        <v>38</v>
      </c>
      <c r="J2" s="58" t="s">
        <v>22</v>
      </c>
      <c r="K2" s="39" t="s">
        <v>22</v>
      </c>
      <c r="L2" s="78" t="s">
        <v>163</v>
      </c>
      <c r="M2" s="39" t="s">
        <v>40</v>
      </c>
      <c r="N2" s="39">
        <v>50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41">
        <v>44265</v>
      </c>
      <c r="B3" s="36">
        <v>0.52083333333333337</v>
      </c>
      <c r="C3" s="37">
        <f t="shared" si="0"/>
        <v>44265</v>
      </c>
      <c r="D3" s="49">
        <f>B3+TIME(1,0,0)</f>
        <v>0.5625</v>
      </c>
      <c r="E3" s="38">
        <f>C3</f>
        <v>44265</v>
      </c>
      <c r="F3" s="37" t="s">
        <v>78</v>
      </c>
      <c r="G3" s="37" t="s">
        <v>39</v>
      </c>
      <c r="H3" s="39" t="s">
        <v>19</v>
      </c>
      <c r="I3" s="42" t="s">
        <v>153</v>
      </c>
      <c r="J3" s="57" t="s">
        <v>154</v>
      </c>
      <c r="K3" s="43" t="s">
        <v>77</v>
      </c>
      <c r="L3" s="44" t="s">
        <v>137</v>
      </c>
      <c r="M3" s="39" t="s">
        <v>88</v>
      </c>
      <c r="N3" s="43">
        <v>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48">
        <v>44271</v>
      </c>
      <c r="B4" s="49">
        <v>0.5</v>
      </c>
      <c r="C4" s="48">
        <f t="shared" si="0"/>
        <v>44271</v>
      </c>
      <c r="D4" s="49">
        <f>B4+TIME(1,0,0)</f>
        <v>0.54166666666666663</v>
      </c>
      <c r="E4" s="50">
        <f>WEEKDAY(A4)</f>
        <v>3</v>
      </c>
      <c r="F4" s="60" t="s">
        <v>78</v>
      </c>
      <c r="G4" s="51" t="s">
        <v>18</v>
      </c>
      <c r="H4" s="52" t="s">
        <v>75</v>
      </c>
      <c r="I4" s="53" t="s">
        <v>151</v>
      </c>
      <c r="J4" s="39" t="s">
        <v>152</v>
      </c>
      <c r="K4" s="43" t="s">
        <v>150</v>
      </c>
      <c r="L4" s="67" t="s">
        <v>164</v>
      </c>
      <c r="M4" s="39" t="s">
        <v>40</v>
      </c>
      <c r="N4" s="39">
        <v>50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>
      <c r="A5" s="48">
        <v>44272</v>
      </c>
      <c r="B5" s="49">
        <v>0.3125</v>
      </c>
      <c r="C5" s="48">
        <f t="shared" si="0"/>
        <v>44272</v>
      </c>
      <c r="D5" s="49">
        <v>0.57638888888888895</v>
      </c>
      <c r="E5" s="50">
        <f>WEEKDAY(A5)</f>
        <v>4</v>
      </c>
      <c r="F5" s="60" t="s">
        <v>120</v>
      </c>
      <c r="G5" s="51" t="s">
        <v>18</v>
      </c>
      <c r="H5" s="52" t="s">
        <v>75</v>
      </c>
      <c r="I5" s="53" t="s">
        <v>157</v>
      </c>
      <c r="J5" s="39" t="s">
        <v>160</v>
      </c>
      <c r="K5" s="39" t="s">
        <v>160</v>
      </c>
      <c r="L5" s="67" t="s">
        <v>161</v>
      </c>
      <c r="M5" s="39" t="s">
        <v>40</v>
      </c>
      <c r="N5" s="39">
        <v>50</v>
      </c>
    </row>
    <row r="6" spans="1:26" ht="15" customHeight="1">
      <c r="A6" s="37">
        <v>44273</v>
      </c>
      <c r="B6" s="36">
        <v>0.5</v>
      </c>
      <c r="C6" s="37">
        <f t="shared" si="0"/>
        <v>44273</v>
      </c>
      <c r="D6" s="49">
        <f>B6+TIME(1,0,0)</f>
        <v>0.54166666666666663</v>
      </c>
      <c r="E6" s="38">
        <f>C6</f>
        <v>44273</v>
      </c>
      <c r="F6" s="37" t="s">
        <v>15</v>
      </c>
      <c r="G6" s="37" t="s">
        <v>18</v>
      </c>
      <c r="H6" s="39" t="s">
        <v>19</v>
      </c>
      <c r="I6" s="46" t="s">
        <v>159</v>
      </c>
      <c r="J6" s="58" t="s">
        <v>155</v>
      </c>
      <c r="K6" s="39" t="s">
        <v>156</v>
      </c>
      <c r="L6" s="39" t="s">
        <v>67</v>
      </c>
      <c r="M6" s="39" t="s">
        <v>146</v>
      </c>
      <c r="N6" s="39">
        <v>50</v>
      </c>
    </row>
    <row r="7" spans="1:26" ht="16.5" customHeight="1">
      <c r="A7" s="37">
        <v>44274</v>
      </c>
      <c r="B7" s="36">
        <v>0.3125</v>
      </c>
      <c r="C7" s="37">
        <f t="shared" si="0"/>
        <v>44274</v>
      </c>
      <c r="D7" s="49">
        <f>B7+TIME(1,0,0)</f>
        <v>0.35416666666666669</v>
      </c>
      <c r="E7" s="38">
        <f>C7</f>
        <v>44274</v>
      </c>
      <c r="F7" s="37" t="s">
        <v>15</v>
      </c>
      <c r="G7" s="37" t="s">
        <v>18</v>
      </c>
      <c r="H7" s="39" t="s">
        <v>19</v>
      </c>
      <c r="I7" s="46" t="s">
        <v>145</v>
      </c>
      <c r="J7" s="58" t="s">
        <v>144</v>
      </c>
      <c r="K7" s="39" t="s">
        <v>36</v>
      </c>
      <c r="L7" s="39" t="s">
        <v>67</v>
      </c>
      <c r="M7" s="39" t="s">
        <v>146</v>
      </c>
      <c r="N7" s="39">
        <v>50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37">
        <v>44278</v>
      </c>
      <c r="B8" s="36">
        <v>0.3125</v>
      </c>
      <c r="C8" s="37">
        <f t="shared" si="0"/>
        <v>44278</v>
      </c>
      <c r="D8" s="49">
        <f>B8+TIME(1,0,0)</f>
        <v>0.35416666666666669</v>
      </c>
      <c r="E8" s="38">
        <f>C8</f>
        <v>44278</v>
      </c>
      <c r="F8" s="37" t="s">
        <v>15</v>
      </c>
      <c r="G8" s="37" t="s">
        <v>18</v>
      </c>
      <c r="H8" s="39" t="s">
        <v>19</v>
      </c>
      <c r="I8" s="40" t="s">
        <v>38</v>
      </c>
      <c r="J8" s="58" t="s">
        <v>22</v>
      </c>
      <c r="K8" s="39" t="s">
        <v>22</v>
      </c>
      <c r="L8" s="78" t="s">
        <v>163</v>
      </c>
      <c r="M8" s="39" t="s">
        <v>40</v>
      </c>
      <c r="N8" s="39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74">
        <v>44286</v>
      </c>
      <c r="B9" s="75">
        <v>0.3125</v>
      </c>
      <c r="C9" s="74">
        <f t="shared" si="0"/>
        <v>44286</v>
      </c>
      <c r="D9" s="76">
        <f>B9+TIME(1,0,0)</f>
        <v>0.35416666666666669</v>
      </c>
      <c r="E9" s="77">
        <f>C9</f>
        <v>44286</v>
      </c>
      <c r="F9" s="74" t="s">
        <v>15</v>
      </c>
      <c r="G9" s="74" t="s">
        <v>18</v>
      </c>
      <c r="H9" s="78" t="s">
        <v>19</v>
      </c>
      <c r="I9" s="79" t="s">
        <v>158</v>
      </c>
      <c r="J9" s="80" t="s">
        <v>140</v>
      </c>
      <c r="K9" s="80" t="s">
        <v>140</v>
      </c>
      <c r="L9" s="292" t="s">
        <v>228</v>
      </c>
      <c r="M9" s="78" t="s">
        <v>148</v>
      </c>
      <c r="N9" s="78">
        <v>50</v>
      </c>
    </row>
    <row r="10" spans="1:26" ht="16.5" customHeight="1">
      <c r="A10" s="9"/>
      <c r="B10" s="10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6.5" customHeight="1">
      <c r="A11" s="9"/>
      <c r="B11" s="10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customHeight="1">
      <c r="A12" s="9"/>
      <c r="B12" s="10"/>
      <c r="C12" s="6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6.5" customHeight="1">
      <c r="A13" s="9"/>
      <c r="B13" s="10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9"/>
      <c r="B14" s="10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9"/>
      <c r="B15" s="10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26" ht="16.5" customHeight="1">
      <c r="A16" s="9"/>
      <c r="B16" s="10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9"/>
      <c r="B17" s="10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26" ht="16.5" customHeight="1">
      <c r="A18" s="9"/>
      <c r="B18" s="10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9"/>
      <c r="B19" s="10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9"/>
      <c r="B20" s="10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9"/>
      <c r="B21" s="10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9"/>
      <c r="B22" s="10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9"/>
      <c r="B23" s="10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9"/>
      <c r="B24" s="10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9"/>
      <c r="B25" s="10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9"/>
      <c r="B26" s="10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9"/>
      <c r="B27" s="10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9"/>
      <c r="B28" s="10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9"/>
      <c r="B29" s="10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9"/>
      <c r="B30" s="10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9"/>
      <c r="B31" s="10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9"/>
      <c r="B32" s="10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9"/>
      <c r="B33" s="10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9"/>
      <c r="B34" s="10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9"/>
      <c r="B35" s="10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9"/>
      <c r="B36" s="10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9"/>
      <c r="B37" s="10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9"/>
      <c r="B38" s="10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9"/>
      <c r="B39" s="10"/>
      <c r="C39" s="6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9"/>
      <c r="B40" s="10"/>
      <c r="C40" s="6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9"/>
      <c r="B41" s="10"/>
      <c r="C41" s="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9"/>
      <c r="B42" s="10"/>
      <c r="C42" s="6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9"/>
      <c r="B43" s="10"/>
      <c r="C43" s="6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9"/>
      <c r="B44" s="10"/>
      <c r="C44" s="6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9"/>
      <c r="B45" s="10"/>
      <c r="C45" s="6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>
      <c r="A46" s="9"/>
      <c r="B46" s="10"/>
      <c r="C46" s="6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>
      <c r="A47" s="9"/>
      <c r="B47" s="10"/>
      <c r="C47" s="6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>
      <c r="A48" s="9"/>
      <c r="B48" s="10"/>
      <c r="C48" s="6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>
      <c r="A49" s="9"/>
      <c r="B49" s="10"/>
      <c r="C49" s="6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>
      <c r="A50" s="9"/>
      <c r="B50" s="10"/>
      <c r="C50" s="6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>
      <c r="A51" s="9"/>
      <c r="B51" s="10"/>
      <c r="C51" s="6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>
      <c r="A52" s="9"/>
      <c r="B52" s="10"/>
      <c r="C52" s="6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9"/>
      <c r="B53" s="10"/>
      <c r="C53" s="6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>
      <c r="A54" s="9"/>
      <c r="B54" s="10"/>
      <c r="C54" s="6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>
      <c r="A55" s="9"/>
      <c r="B55" s="10"/>
      <c r="C55" s="6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>
      <c r="A56" s="9"/>
      <c r="B56" s="10"/>
      <c r="C56" s="6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>
      <c r="A57" s="9"/>
      <c r="B57" s="10"/>
      <c r="C57" s="6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>
      <c r="A58" s="9"/>
      <c r="B58" s="10"/>
      <c r="C58" s="6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9"/>
      <c r="B59" s="10"/>
      <c r="C59" s="6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>
      <c r="A60" s="9"/>
      <c r="B60" s="10"/>
      <c r="C60" s="6"/>
      <c r="D60" s="1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>
      <c r="A61" s="9"/>
      <c r="B61" s="10"/>
      <c r="C61" s="6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>
      <c r="A62" s="9"/>
      <c r="B62" s="10"/>
      <c r="C62" s="6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>
      <c r="A63" s="9"/>
      <c r="B63" s="10"/>
      <c r="C63" s="6"/>
      <c r="D63" s="1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6.5" customHeight="1">
      <c r="A64" s="9"/>
      <c r="B64" s="10"/>
      <c r="C64" s="6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>
      <c r="A65" s="9"/>
      <c r="B65" s="10"/>
      <c r="C65" s="6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6.5" customHeight="1">
      <c r="A66" s="9"/>
      <c r="B66" s="10"/>
      <c r="C66" s="6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6.5" customHeight="1">
      <c r="A67" s="9"/>
      <c r="B67" s="10"/>
      <c r="C67" s="6"/>
      <c r="D67" s="1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9"/>
      <c r="B68" s="10"/>
      <c r="C68" s="6"/>
      <c r="D68" s="1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6.5" customHeight="1">
      <c r="A69" s="9"/>
      <c r="B69" s="10"/>
      <c r="C69" s="6"/>
      <c r="D69" s="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6.5" customHeight="1">
      <c r="A70" s="9"/>
      <c r="B70" s="10"/>
      <c r="C70" s="6"/>
      <c r="D70" s="1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.5" customHeight="1">
      <c r="A71" s="9"/>
      <c r="B71" s="10"/>
      <c r="C71" s="6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6.5" customHeight="1">
      <c r="A72" s="9"/>
      <c r="B72" s="10"/>
      <c r="C72" s="6"/>
      <c r="D72" s="1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6.5" customHeight="1">
      <c r="A73" s="9"/>
      <c r="B73" s="10"/>
      <c r="C73" s="6"/>
      <c r="D73" s="1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9"/>
      <c r="B74" s="10"/>
      <c r="C74" s="6"/>
      <c r="D74" s="1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6.5" customHeight="1">
      <c r="A75" s="9"/>
      <c r="B75" s="10"/>
      <c r="C75" s="6"/>
      <c r="D75" s="1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6.5" customHeight="1">
      <c r="A76" s="9"/>
      <c r="B76" s="10"/>
      <c r="C76" s="6"/>
      <c r="D76" s="1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6.5" customHeight="1">
      <c r="A77" s="9"/>
      <c r="B77" s="10"/>
      <c r="C77" s="6"/>
      <c r="D77" s="1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6.5" customHeight="1">
      <c r="A78" s="9"/>
      <c r="B78" s="10"/>
      <c r="C78" s="6"/>
      <c r="D78" s="1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6.5" customHeight="1">
      <c r="A79" s="9"/>
      <c r="B79" s="10"/>
      <c r="C79" s="6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6.5" customHeight="1">
      <c r="A80" s="9"/>
      <c r="B80" s="10"/>
      <c r="C80" s="6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6.5" customHeight="1">
      <c r="A81" s="9"/>
      <c r="B81" s="10"/>
      <c r="C81" s="6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>
      <c r="A82" s="9"/>
      <c r="B82" s="10"/>
      <c r="C82" s="6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>
      <c r="A83" s="9"/>
      <c r="B83" s="10"/>
      <c r="C83" s="6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>
      <c r="A84" s="9"/>
      <c r="B84" s="10"/>
      <c r="C84" s="6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>
      <c r="A85" s="9"/>
      <c r="B85" s="10"/>
      <c r="C85" s="6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"/>
      <c r="B86" s="10"/>
      <c r="C86" s="6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>
      <c r="A87" s="9"/>
      <c r="B87" s="10"/>
      <c r="C87" s="6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>
      <c r="A88" s="9"/>
      <c r="B88" s="10"/>
      <c r="C88" s="6"/>
      <c r="D88" s="1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>
      <c r="A89" s="9"/>
      <c r="B89" s="10"/>
      <c r="C89" s="6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>
      <c r="A90" s="9"/>
      <c r="B90" s="10"/>
      <c r="C90" s="6"/>
      <c r="D90" s="1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>
      <c r="A91" s="9"/>
      <c r="B91" s="10"/>
      <c r="C91" s="6"/>
      <c r="D91" s="1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>
      <c r="A92" s="9"/>
      <c r="B92" s="10"/>
      <c r="C92" s="6"/>
      <c r="D92" s="1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>
      <c r="A93" s="9"/>
      <c r="B93" s="10"/>
      <c r="C93" s="6"/>
      <c r="D93" s="1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>
      <c r="A94" s="9"/>
      <c r="B94" s="10"/>
      <c r="C94" s="6"/>
      <c r="D94" s="1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>
      <c r="A95" s="9"/>
      <c r="B95" s="10"/>
      <c r="C95" s="6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>
      <c r="A96" s="9"/>
      <c r="B96" s="10"/>
      <c r="C96" s="6"/>
      <c r="D96" s="1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>
      <c r="A97" s="9"/>
      <c r="B97" s="10"/>
      <c r="C97" s="6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>
      <c r="A98" s="9"/>
      <c r="B98" s="10"/>
      <c r="C98" s="6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>
      <c r="A99" s="9"/>
      <c r="B99" s="10"/>
      <c r="C99" s="6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>
      <c r="A100" s="9"/>
      <c r="B100" s="10"/>
      <c r="C100" s="6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>
      <c r="A101" s="9"/>
      <c r="B101" s="10"/>
      <c r="C101" s="6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>
      <c r="A102" s="9"/>
      <c r="B102" s="10"/>
      <c r="C102" s="6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9"/>
      <c r="B103" s="10"/>
      <c r="C103" s="6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>
      <c r="A104" s="9"/>
      <c r="B104" s="10"/>
      <c r="C104" s="6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>
      <c r="A105" s="9"/>
      <c r="B105" s="10"/>
      <c r="C105" s="6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>
      <c r="A106" s="9"/>
      <c r="B106" s="10"/>
      <c r="C106" s="6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>
      <c r="A107" s="9"/>
      <c r="B107" s="10"/>
      <c r="C107" s="6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>
      <c r="A108" s="9"/>
      <c r="B108" s="10"/>
      <c r="C108" s="6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>
      <c r="A109" s="9"/>
      <c r="B109" s="10"/>
      <c r="C109" s="6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>
      <c r="A110" s="9"/>
      <c r="B110" s="10"/>
      <c r="C110" s="6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>
      <c r="A111" s="9"/>
      <c r="B111" s="10"/>
      <c r="C111" s="6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>
      <c r="A112" s="9"/>
      <c r="B112" s="10"/>
      <c r="C112" s="6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>
      <c r="A113" s="9"/>
      <c r="B113" s="10"/>
      <c r="C113" s="6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>
      <c r="A114" s="9"/>
      <c r="B114" s="10"/>
      <c r="C114" s="6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>
      <c r="A115" s="9"/>
      <c r="B115" s="10"/>
      <c r="C115" s="6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>
      <c r="A116" s="9"/>
      <c r="B116" s="10"/>
      <c r="C116" s="6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>
      <c r="A117" s="9"/>
      <c r="B117" s="10"/>
      <c r="C117" s="6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>
      <c r="A118" s="9"/>
      <c r="B118" s="10"/>
      <c r="C118" s="6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>
      <c r="A119" s="9"/>
      <c r="B119" s="10"/>
      <c r="C119" s="6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>
      <c r="A120" s="9"/>
      <c r="B120" s="10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>
      <c r="A121" s="9"/>
      <c r="B121" s="10"/>
      <c r="C121" s="6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>
      <c r="A122" s="9"/>
      <c r="B122" s="10"/>
      <c r="C122" s="6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>
      <c r="A123" s="9"/>
      <c r="B123" s="10"/>
      <c r="C123" s="6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>
      <c r="A124" s="9"/>
      <c r="B124" s="10"/>
      <c r="C124" s="6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>
      <c r="A125" s="9"/>
      <c r="B125" s="10"/>
      <c r="C125" s="6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>
      <c r="A126" s="9"/>
      <c r="B126" s="10"/>
      <c r="C126" s="6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>
      <c r="A127" s="9"/>
      <c r="B127" s="10"/>
      <c r="C127" s="6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>
      <c r="A128" s="9"/>
      <c r="B128" s="10"/>
      <c r="C128" s="6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>
      <c r="A129" s="9"/>
      <c r="B129" s="10"/>
      <c r="C129" s="6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>
      <c r="A130" s="9"/>
      <c r="B130" s="10"/>
      <c r="C130" s="6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>
      <c r="A131" s="9"/>
      <c r="B131" s="10"/>
      <c r="C131" s="6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>
      <c r="A132" s="9"/>
      <c r="B132" s="10"/>
      <c r="C132" s="6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>
      <c r="A133" s="9"/>
      <c r="B133" s="10"/>
      <c r="C133" s="6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>
      <c r="A134" s="9"/>
      <c r="B134" s="10"/>
      <c r="C134" s="6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>
      <c r="A135" s="9"/>
      <c r="B135" s="10"/>
      <c r="C135" s="6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>
      <c r="A136" s="9"/>
      <c r="B136" s="10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>
      <c r="A137" s="9"/>
      <c r="B137" s="10"/>
      <c r="C137" s="6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>
      <c r="A138" s="9"/>
      <c r="B138" s="10"/>
      <c r="C138" s="6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>
      <c r="A139" s="9"/>
      <c r="B139" s="10"/>
      <c r="C139" s="6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>
      <c r="A140" s="9"/>
      <c r="B140" s="10"/>
      <c r="C140" s="6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>
      <c r="A141" s="9"/>
      <c r="B141" s="10"/>
      <c r="C141" s="6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>
      <c r="A142" s="9"/>
      <c r="B142" s="10"/>
      <c r="C142" s="6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>
      <c r="A143" s="9"/>
      <c r="B143" s="10"/>
      <c r="C143" s="6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>
      <c r="A144" s="9"/>
      <c r="B144" s="10"/>
      <c r="C144" s="6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>
      <c r="A145" s="9"/>
      <c r="B145" s="10"/>
      <c r="C145" s="6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>
      <c r="A146" s="9"/>
      <c r="B146" s="10"/>
      <c r="C146" s="6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>
      <c r="A147" s="9"/>
      <c r="B147" s="10"/>
      <c r="C147" s="6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>
      <c r="A148" s="9"/>
      <c r="B148" s="10"/>
      <c r="C148" s="6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>
      <c r="A149" s="9"/>
      <c r="B149" s="10"/>
      <c r="C149" s="6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>
      <c r="A150" s="9"/>
      <c r="B150" s="10"/>
      <c r="C150" s="6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>
      <c r="A151" s="9"/>
      <c r="B151" s="10"/>
      <c r="C151" s="6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>
      <c r="A152" s="9"/>
      <c r="B152" s="10"/>
      <c r="C152" s="6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>
      <c r="A153" s="9"/>
      <c r="B153" s="10"/>
      <c r="C153" s="6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>
      <c r="A154" s="9"/>
      <c r="B154" s="10"/>
      <c r="C154" s="6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>
      <c r="A155" s="9"/>
      <c r="B155" s="10"/>
      <c r="C155" s="6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>
      <c r="A156" s="9"/>
      <c r="B156" s="10"/>
      <c r="C156" s="6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>
      <c r="A157" s="9"/>
      <c r="B157" s="10"/>
      <c r="C157" s="6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>
      <c r="A158" s="9"/>
      <c r="B158" s="10"/>
      <c r="C158" s="6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>
      <c r="A159" s="9"/>
      <c r="B159" s="10"/>
      <c r="C159" s="6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>
      <c r="A160" s="9"/>
      <c r="B160" s="10"/>
      <c r="C160" s="6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>
      <c r="A161" s="9"/>
      <c r="B161" s="10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>
      <c r="A162" s="9"/>
      <c r="B162" s="10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>
      <c r="A163" s="9"/>
      <c r="B163" s="10"/>
      <c r="C163" s="6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>
      <c r="A164" s="9"/>
      <c r="B164" s="10"/>
      <c r="C164" s="6"/>
      <c r="D164" s="1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>
      <c r="A165" s="9"/>
      <c r="B165" s="10"/>
      <c r="C165" s="6"/>
      <c r="D165" s="1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>
      <c r="A166" s="9"/>
      <c r="B166" s="10"/>
      <c r="C166" s="6"/>
      <c r="D166" s="1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>
      <c r="A167" s="9"/>
      <c r="B167" s="10"/>
      <c r="C167" s="6"/>
      <c r="D167" s="1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>
      <c r="A168" s="9"/>
      <c r="B168" s="10"/>
      <c r="C168" s="6"/>
      <c r="D168" s="1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>
      <c r="A169" s="9"/>
      <c r="B169" s="10"/>
      <c r="C169" s="6"/>
      <c r="D169" s="1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>
      <c r="A170" s="9"/>
      <c r="B170" s="10"/>
      <c r="C170" s="6"/>
      <c r="D170" s="1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>
      <c r="A171" s="9"/>
      <c r="B171" s="10"/>
      <c r="C171" s="6"/>
      <c r="D171" s="1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>
      <c r="A172" s="9"/>
      <c r="B172" s="10"/>
      <c r="C172" s="6"/>
      <c r="D172" s="1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>
      <c r="A173" s="9"/>
      <c r="B173" s="10"/>
      <c r="C173" s="6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>
      <c r="A174" s="9"/>
      <c r="B174" s="10"/>
      <c r="C174" s="6"/>
      <c r="D174" s="1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>
      <c r="A175" s="9"/>
      <c r="B175" s="10"/>
      <c r="C175" s="6"/>
      <c r="D175" s="1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>
      <c r="A176" s="9"/>
      <c r="B176" s="10"/>
      <c r="C176" s="6"/>
      <c r="D176" s="1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>
      <c r="A177" s="9"/>
      <c r="B177" s="10"/>
      <c r="C177" s="6"/>
      <c r="D177" s="1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>
      <c r="A178" s="9"/>
      <c r="B178" s="10"/>
      <c r="C178" s="6"/>
      <c r="D178" s="1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9"/>
      <c r="B179" s="10"/>
      <c r="C179" s="6"/>
      <c r="D179" s="1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>
      <c r="A180" s="9"/>
      <c r="B180" s="10"/>
      <c r="C180" s="6"/>
      <c r="D180" s="1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>
      <c r="A181" s="9"/>
      <c r="B181" s="10"/>
      <c r="C181" s="6"/>
      <c r="D181" s="1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>
      <c r="A182" s="9"/>
      <c r="B182" s="10"/>
      <c r="C182" s="6"/>
      <c r="D182" s="1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>
      <c r="A183" s="9"/>
      <c r="B183" s="10"/>
      <c r="C183" s="6"/>
      <c r="D183" s="1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>
      <c r="A184" s="9"/>
      <c r="B184" s="10"/>
      <c r="C184" s="6"/>
      <c r="D184" s="1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>
      <c r="A185" s="9"/>
      <c r="B185" s="10"/>
      <c r="C185" s="6"/>
      <c r="D185" s="1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>
      <c r="A186" s="9"/>
      <c r="B186" s="10"/>
      <c r="C186" s="6"/>
      <c r="D186" s="1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>
      <c r="A187" s="9"/>
      <c r="B187" s="10"/>
      <c r="C187" s="6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>
      <c r="A188" s="9"/>
      <c r="B188" s="10"/>
      <c r="C188" s="6"/>
      <c r="D188" s="1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>
      <c r="A189" s="9"/>
      <c r="B189" s="10"/>
      <c r="C189" s="6"/>
      <c r="D189" s="1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>
      <c r="A190" s="9"/>
      <c r="B190" s="10"/>
      <c r="C190" s="6"/>
      <c r="D190" s="1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>
      <c r="A191" s="9"/>
      <c r="B191" s="10"/>
      <c r="C191" s="6"/>
      <c r="D191" s="1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>
      <c r="A192" s="9"/>
      <c r="B192" s="10"/>
      <c r="C192" s="6"/>
      <c r="D192" s="1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>
      <c r="A193" s="9"/>
      <c r="B193" s="10"/>
      <c r="C193" s="6"/>
      <c r="D193" s="1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>
      <c r="A194" s="9"/>
      <c r="B194" s="10"/>
      <c r="C194" s="6"/>
      <c r="D194" s="1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>
      <c r="A195" s="9"/>
      <c r="B195" s="10"/>
      <c r="C195" s="6"/>
      <c r="D195" s="1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>
      <c r="A196" s="9"/>
      <c r="B196" s="10"/>
      <c r="C196" s="6"/>
      <c r="D196" s="1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>
      <c r="A197" s="9"/>
      <c r="B197" s="10"/>
      <c r="C197" s="6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>
      <c r="A198" s="9"/>
      <c r="B198" s="10"/>
      <c r="C198" s="6"/>
      <c r="D198" s="1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>
      <c r="A199" s="9"/>
      <c r="B199" s="10"/>
      <c r="C199" s="6"/>
      <c r="D199" s="1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>
      <c r="A200" s="9"/>
      <c r="B200" s="10"/>
      <c r="C200" s="6"/>
      <c r="D200" s="1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>
      <c r="A201" s="9"/>
      <c r="B201" s="10"/>
      <c r="C201" s="6"/>
      <c r="D201" s="1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>
      <c r="A202" s="9"/>
      <c r="B202" s="10"/>
      <c r="C202" s="6"/>
      <c r="D202" s="1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>
      <c r="A203" s="9"/>
      <c r="B203" s="10"/>
      <c r="C203" s="6"/>
      <c r="D203" s="1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>
      <c r="A204" s="9"/>
      <c r="B204" s="10"/>
      <c r="C204" s="6"/>
      <c r="D204" s="1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>
      <c r="A205" s="9"/>
      <c r="B205" s="10"/>
      <c r="C205" s="6"/>
      <c r="D205" s="1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>
      <c r="A206" s="9"/>
      <c r="B206" s="10"/>
      <c r="C206" s="6"/>
      <c r="D206" s="1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>
      <c r="A207" s="9"/>
      <c r="B207" s="10"/>
      <c r="C207" s="6"/>
      <c r="D207" s="1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>
      <c r="A208" s="9"/>
      <c r="B208" s="10"/>
      <c r="C208" s="6"/>
      <c r="D208" s="1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>
      <c r="A209" s="9"/>
      <c r="B209" s="10"/>
      <c r="C209" s="6"/>
      <c r="D209" s="1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>
      <c r="A210" s="9"/>
      <c r="B210" s="10"/>
      <c r="C210" s="6"/>
      <c r="D210" s="1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>
      <c r="A211" s="9"/>
      <c r="B211" s="10"/>
      <c r="C211" s="6"/>
      <c r="D211" s="1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>
      <c r="A212" s="9"/>
      <c r="B212" s="10"/>
      <c r="C212" s="6"/>
      <c r="D212" s="1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>
      <c r="A213" s="9"/>
      <c r="B213" s="10"/>
      <c r="C213" s="6"/>
      <c r="D213" s="1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>
      <c r="A214" s="9"/>
      <c r="B214" s="10"/>
      <c r="C214" s="6"/>
      <c r="D214" s="1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>
      <c r="A215" s="9"/>
      <c r="B215" s="10"/>
      <c r="C215" s="6"/>
      <c r="D215" s="1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>
      <c r="A216" s="9"/>
      <c r="B216" s="10"/>
      <c r="C216" s="6"/>
      <c r="D216" s="1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>
      <c r="A217" s="9"/>
      <c r="B217" s="10"/>
      <c r="C217" s="6"/>
      <c r="D217" s="1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>
      <c r="A218" s="9"/>
      <c r="B218" s="10"/>
      <c r="C218" s="6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>
      <c r="A219" s="9"/>
      <c r="B219" s="10"/>
      <c r="C219" s="6"/>
      <c r="D219" s="1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>
      <c r="A220" s="9"/>
      <c r="B220" s="10"/>
      <c r="C220" s="6"/>
      <c r="D220" s="1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>
      <c r="A221" s="9"/>
      <c r="B221" s="10"/>
      <c r="C221" s="6"/>
      <c r="D221" s="1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>
      <c r="A222" s="9"/>
      <c r="B222" s="10"/>
      <c r="C222" s="6"/>
      <c r="D222" s="1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>
      <c r="A223" s="9"/>
      <c r="B223" s="10"/>
      <c r="C223" s="6"/>
      <c r="D223" s="1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>
      <c r="A224" s="9"/>
      <c r="B224" s="10"/>
      <c r="C224" s="6"/>
      <c r="D224" s="1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>
      <c r="A225" s="9"/>
      <c r="B225" s="10"/>
      <c r="C225" s="6"/>
      <c r="D225" s="1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>
      <c r="A226" s="9"/>
      <c r="B226" s="10"/>
      <c r="C226" s="6"/>
      <c r="D226" s="1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>
      <c r="A227" s="9"/>
      <c r="B227" s="10"/>
      <c r="C227" s="6"/>
      <c r="D227" s="1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>
      <c r="A228" s="9"/>
      <c r="B228" s="10"/>
      <c r="C228" s="6"/>
      <c r="D228" s="1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>
      <c r="A229" s="9"/>
      <c r="B229" s="10"/>
      <c r="C229" s="6"/>
      <c r="D229" s="1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>
      <c r="A230" s="9"/>
      <c r="B230" s="10"/>
      <c r="C230" s="6"/>
      <c r="D230" s="1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>
      <c r="A231" s="9"/>
      <c r="B231" s="10"/>
      <c r="C231" s="6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>
      <c r="A232" s="9"/>
      <c r="B232" s="10"/>
      <c r="C232" s="6"/>
      <c r="D232" s="1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>
      <c r="A233" s="9"/>
      <c r="B233" s="10"/>
      <c r="C233" s="6"/>
      <c r="D233" s="1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>
      <c r="A234" s="9"/>
      <c r="B234" s="10"/>
      <c r="C234" s="6"/>
      <c r="D234" s="1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>
      <c r="A235" s="9"/>
      <c r="B235" s="10"/>
      <c r="C235" s="6"/>
      <c r="D235" s="1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>
      <c r="A236" s="9"/>
      <c r="B236" s="10"/>
      <c r="C236" s="6"/>
      <c r="D236" s="1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>
      <c r="A237" s="9"/>
      <c r="B237" s="10"/>
      <c r="C237" s="6"/>
      <c r="D237" s="1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>
      <c r="A238" s="9"/>
      <c r="B238" s="10"/>
      <c r="C238" s="6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>
      <c r="A239" s="9"/>
      <c r="B239" s="10"/>
      <c r="C239" s="6"/>
      <c r="D239" s="1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>
      <c r="A240" s="9"/>
      <c r="B240" s="10"/>
      <c r="C240" s="6"/>
      <c r="D240" s="1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>
      <c r="A241" s="9"/>
      <c r="B241" s="10"/>
      <c r="C241" s="6"/>
      <c r="D241" s="1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>
      <c r="A242" s="9"/>
      <c r="B242" s="10"/>
      <c r="C242" s="6"/>
      <c r="D242" s="1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>
      <c r="A243" s="9"/>
      <c r="B243" s="10"/>
      <c r="C243" s="6"/>
      <c r="D243" s="1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>
      <c r="A244" s="9"/>
      <c r="B244" s="10"/>
      <c r="C244" s="6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>
      <c r="A245" s="9"/>
      <c r="B245" s="10"/>
      <c r="C245" s="6"/>
      <c r="D245" s="1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>
      <c r="A246" s="9"/>
      <c r="B246" s="10"/>
      <c r="C246" s="6"/>
      <c r="D246" s="1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>
      <c r="A247" s="9"/>
      <c r="B247" s="10"/>
      <c r="C247" s="6"/>
      <c r="D247" s="1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>
      <c r="A248" s="9"/>
      <c r="B248" s="10"/>
      <c r="C248" s="6"/>
      <c r="D248" s="1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>
      <c r="A249" s="9"/>
      <c r="B249" s="10"/>
      <c r="C249" s="6"/>
      <c r="D249" s="1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>
      <c r="A250" s="9"/>
      <c r="B250" s="10"/>
      <c r="C250" s="6"/>
      <c r="D250" s="1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>
      <c r="A251" s="9"/>
      <c r="B251" s="10"/>
      <c r="C251" s="6"/>
      <c r="D251" s="1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>
      <c r="A252" s="9"/>
      <c r="B252" s="10"/>
      <c r="C252" s="6"/>
      <c r="D252" s="1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>
      <c r="A253" s="9"/>
      <c r="B253" s="10"/>
      <c r="C253" s="6"/>
      <c r="D253" s="1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>
      <c r="A254" s="9"/>
      <c r="B254" s="10"/>
      <c r="C254" s="6"/>
      <c r="D254" s="1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>
      <c r="A255" s="9"/>
      <c r="B255" s="10"/>
      <c r="C255" s="6"/>
      <c r="D255" s="1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>
      <c r="A256" s="9"/>
      <c r="B256" s="10"/>
      <c r="C256" s="6"/>
      <c r="D256" s="1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>
      <c r="A257" s="9"/>
      <c r="B257" s="10"/>
      <c r="C257" s="6"/>
      <c r="D257" s="1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>
      <c r="A258" s="9"/>
      <c r="B258" s="10"/>
      <c r="C258" s="6"/>
      <c r="D258" s="1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>
      <c r="A259" s="9"/>
      <c r="B259" s="10"/>
      <c r="C259" s="6"/>
      <c r="D259" s="1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>
      <c r="A260" s="9"/>
      <c r="B260" s="10"/>
      <c r="C260" s="6"/>
      <c r="D260" s="1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>
      <c r="A261" s="9"/>
      <c r="B261" s="10"/>
      <c r="C261" s="6"/>
      <c r="D261" s="1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>
      <c r="A262" s="9"/>
      <c r="B262" s="10"/>
      <c r="C262" s="6"/>
      <c r="D262" s="1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>
      <c r="A263" s="9"/>
      <c r="B263" s="10"/>
      <c r="C263" s="6"/>
      <c r="D263" s="1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>
      <c r="A264" s="9"/>
      <c r="B264" s="10"/>
      <c r="C264" s="6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>
      <c r="A265" s="9"/>
      <c r="B265" s="10"/>
      <c r="C265" s="6"/>
      <c r="D265" s="1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>
      <c r="A266" s="9"/>
      <c r="B266" s="10"/>
      <c r="C266" s="6"/>
      <c r="D266" s="1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>
      <c r="A267" s="9"/>
      <c r="B267" s="10"/>
      <c r="C267" s="6"/>
      <c r="D267" s="1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>
      <c r="A268" s="9"/>
      <c r="B268" s="10"/>
      <c r="C268" s="6"/>
      <c r="D268" s="1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>
      <c r="A269" s="9"/>
      <c r="B269" s="10"/>
      <c r="C269" s="6"/>
      <c r="D269" s="1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>
      <c r="A270" s="9"/>
      <c r="B270" s="10"/>
      <c r="C270" s="6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>
      <c r="A271" s="9"/>
      <c r="B271" s="10"/>
      <c r="C271" s="6"/>
      <c r="D271" s="1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>
      <c r="A272" s="9"/>
      <c r="B272" s="10"/>
      <c r="C272" s="6"/>
      <c r="D272" s="1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>
      <c r="A273" s="9"/>
      <c r="B273" s="10"/>
      <c r="C273" s="6"/>
      <c r="D273" s="1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>
      <c r="A274" s="9"/>
      <c r="B274" s="10"/>
      <c r="C274" s="6"/>
      <c r="D274" s="1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>
      <c r="A275" s="9"/>
      <c r="B275" s="10"/>
      <c r="C275" s="6"/>
      <c r="D275" s="1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>
      <c r="A276" s="9"/>
      <c r="B276" s="10"/>
      <c r="C276" s="6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>
      <c r="A277" s="9"/>
      <c r="B277" s="10"/>
      <c r="C277" s="6"/>
      <c r="D277" s="1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>
      <c r="A278" s="9"/>
      <c r="B278" s="10"/>
      <c r="C278" s="6"/>
      <c r="D278" s="1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>
      <c r="A279" s="9"/>
      <c r="B279" s="10"/>
      <c r="C279" s="6"/>
      <c r="D279" s="1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>
      <c r="A280" s="9"/>
      <c r="B280" s="10"/>
      <c r="C280" s="6"/>
      <c r="D280" s="1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>
      <c r="A281" s="9"/>
      <c r="B281" s="10"/>
      <c r="C281" s="6"/>
      <c r="D281" s="1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>
      <c r="A282" s="9"/>
      <c r="B282" s="10"/>
      <c r="C282" s="6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>
      <c r="A283" s="9"/>
      <c r="B283" s="10"/>
      <c r="C283" s="6"/>
      <c r="D283" s="1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>
      <c r="A284" s="9"/>
      <c r="B284" s="10"/>
      <c r="C284" s="6"/>
      <c r="D284" s="1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>
      <c r="A285" s="9"/>
      <c r="B285" s="10"/>
      <c r="C285" s="6"/>
      <c r="D285" s="1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>
      <c r="A286" s="9"/>
      <c r="B286" s="10"/>
      <c r="C286" s="6"/>
      <c r="D286" s="1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>
      <c r="A287" s="9"/>
      <c r="B287" s="10"/>
      <c r="C287" s="6"/>
      <c r="D287" s="1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>
      <c r="A288" s="9"/>
      <c r="B288" s="10"/>
      <c r="C288" s="6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>
      <c r="A289" s="9"/>
      <c r="B289" s="10"/>
      <c r="C289" s="6"/>
      <c r="D289" s="1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>
      <c r="A290" s="9"/>
      <c r="B290" s="10"/>
      <c r="C290" s="6"/>
      <c r="D290" s="1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>
      <c r="A291" s="9"/>
      <c r="B291" s="10"/>
      <c r="C291" s="6"/>
      <c r="D291" s="1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>
      <c r="A292" s="9"/>
      <c r="B292" s="10"/>
      <c r="C292" s="6"/>
      <c r="D292" s="1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>
      <c r="A293" s="9"/>
      <c r="B293" s="10"/>
      <c r="C293" s="6"/>
      <c r="D293" s="1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>
      <c r="A294" s="9"/>
      <c r="B294" s="10"/>
      <c r="C294" s="6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>
      <c r="A295" s="9"/>
      <c r="B295" s="10"/>
      <c r="C295" s="6"/>
      <c r="D295" s="1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>
      <c r="A296" s="9"/>
      <c r="B296" s="10"/>
      <c r="C296" s="6"/>
      <c r="D296" s="1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>
      <c r="A297" s="9"/>
      <c r="B297" s="10"/>
      <c r="C297" s="6"/>
      <c r="D297" s="1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>
      <c r="A298" s="9"/>
      <c r="B298" s="10"/>
      <c r="C298" s="6"/>
      <c r="D298" s="1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>
      <c r="A299" s="9"/>
      <c r="B299" s="10"/>
      <c r="C299" s="6"/>
      <c r="D299" s="1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>
      <c r="A300" s="9"/>
      <c r="B300" s="10"/>
      <c r="C300" s="6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>
      <c r="A301" s="9"/>
      <c r="B301" s="10"/>
      <c r="C301" s="6"/>
      <c r="D301" s="1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>
      <c r="A302" s="9"/>
      <c r="B302" s="10"/>
      <c r="C302" s="6"/>
      <c r="D302" s="1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>
      <c r="A303" s="9"/>
      <c r="B303" s="10"/>
      <c r="C303" s="6"/>
      <c r="D303" s="1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>
      <c r="A304" s="9"/>
      <c r="B304" s="10"/>
      <c r="C304" s="6"/>
      <c r="D304" s="1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>
      <c r="A305" s="9"/>
      <c r="B305" s="10"/>
      <c r="C305" s="6"/>
      <c r="D305" s="1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9"/>
      <c r="B306" s="10"/>
      <c r="C306" s="6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>
      <c r="A307" s="9"/>
      <c r="B307" s="10"/>
      <c r="C307" s="6"/>
      <c r="D307" s="1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>
      <c r="A308" s="9"/>
      <c r="B308" s="10"/>
      <c r="C308" s="6"/>
      <c r="D308" s="1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>
      <c r="A309" s="9"/>
      <c r="B309" s="10"/>
      <c r="C309" s="6"/>
      <c r="D309" s="1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>
      <c r="A310" s="9"/>
      <c r="B310" s="10"/>
      <c r="C310" s="6"/>
      <c r="D310" s="1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>
      <c r="A311" s="9"/>
      <c r="B311" s="10"/>
      <c r="C311" s="6"/>
      <c r="D311" s="1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>
      <c r="A312" s="9"/>
      <c r="B312" s="10"/>
      <c r="C312" s="6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>
      <c r="A313" s="9"/>
      <c r="B313" s="10"/>
      <c r="C313" s="6"/>
      <c r="D313" s="1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>
      <c r="A314" s="9"/>
      <c r="B314" s="10"/>
      <c r="C314" s="6"/>
      <c r="D314" s="1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>
      <c r="A315" s="9"/>
      <c r="B315" s="10"/>
      <c r="C315" s="6"/>
      <c r="D315" s="1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>
      <c r="A316" s="9"/>
      <c r="B316" s="10"/>
      <c r="C316" s="6"/>
      <c r="D316" s="1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>
      <c r="A317" s="9"/>
      <c r="B317" s="10"/>
      <c r="C317" s="6"/>
      <c r="D317" s="1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>
      <c r="A318" s="9"/>
      <c r="B318" s="10"/>
      <c r="C318" s="6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>
      <c r="A319" s="9"/>
      <c r="B319" s="10"/>
      <c r="C319" s="6"/>
      <c r="D319" s="1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>
      <c r="A320" s="9"/>
      <c r="B320" s="10"/>
      <c r="C320" s="6"/>
      <c r="D320" s="1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>
      <c r="A321" s="9"/>
      <c r="B321" s="10"/>
      <c r="C321" s="6"/>
      <c r="D321" s="1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>
      <c r="A322" s="9"/>
      <c r="B322" s="10"/>
      <c r="C322" s="6"/>
      <c r="D322" s="1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>
      <c r="A323" s="9"/>
      <c r="B323" s="10"/>
      <c r="C323" s="6"/>
      <c r="D323" s="1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>
      <c r="A324" s="9"/>
      <c r="B324" s="10"/>
      <c r="C324" s="6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>
      <c r="A325" s="9"/>
      <c r="B325" s="10"/>
      <c r="C325" s="6"/>
      <c r="D325" s="1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>
      <c r="A326" s="9"/>
      <c r="B326" s="10"/>
      <c r="C326" s="6"/>
      <c r="D326" s="1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>
      <c r="A327" s="9"/>
      <c r="B327" s="10"/>
      <c r="C327" s="6"/>
      <c r="D327" s="1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>
      <c r="A328" s="9"/>
      <c r="B328" s="10"/>
      <c r="C328" s="6"/>
      <c r="D328" s="1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>
      <c r="A329" s="9"/>
      <c r="B329" s="10"/>
      <c r="C329" s="6"/>
      <c r="D329" s="1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>
      <c r="A330" s="9"/>
      <c r="B330" s="10"/>
      <c r="C330" s="6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>
      <c r="A331" s="9"/>
      <c r="B331" s="10"/>
      <c r="C331" s="6"/>
      <c r="D331" s="1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>
      <c r="A332" s="9"/>
      <c r="B332" s="10"/>
      <c r="C332" s="6"/>
      <c r="D332" s="1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>
      <c r="A333" s="9"/>
      <c r="B333" s="10"/>
      <c r="C333" s="6"/>
      <c r="D333" s="1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>
      <c r="A334" s="9"/>
      <c r="B334" s="10"/>
      <c r="C334" s="6"/>
      <c r="D334" s="1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>
      <c r="A335" s="9"/>
      <c r="B335" s="10"/>
      <c r="C335" s="6"/>
      <c r="D335" s="1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>
      <c r="A336" s="9"/>
      <c r="B336" s="10"/>
      <c r="C336" s="6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>
      <c r="A337" s="9"/>
      <c r="B337" s="10"/>
      <c r="C337" s="6"/>
      <c r="D337" s="1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>
      <c r="A338" s="9"/>
      <c r="B338" s="10"/>
      <c r="C338" s="6"/>
      <c r="D338" s="1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>
      <c r="A339" s="9"/>
      <c r="B339" s="10"/>
      <c r="C339" s="6"/>
      <c r="D339" s="1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>
      <c r="A340" s="9"/>
      <c r="B340" s="10"/>
      <c r="C340" s="6"/>
      <c r="D340" s="1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>
      <c r="A341" s="9"/>
      <c r="B341" s="10"/>
      <c r="C341" s="6"/>
      <c r="D341" s="1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>
      <c r="A342" s="9"/>
      <c r="B342" s="10"/>
      <c r="C342" s="6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>
      <c r="A343" s="9"/>
      <c r="B343" s="10"/>
      <c r="C343" s="6"/>
      <c r="D343" s="1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>
      <c r="A344" s="9"/>
      <c r="B344" s="10"/>
      <c r="C344" s="6"/>
      <c r="D344" s="1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>
      <c r="A345" s="9"/>
      <c r="B345" s="10"/>
      <c r="C345" s="6"/>
      <c r="D345" s="1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>
      <c r="A346" s="9"/>
      <c r="B346" s="10"/>
      <c r="C346" s="6"/>
      <c r="D346" s="1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>
      <c r="A347" s="9"/>
      <c r="B347" s="10"/>
      <c r="C347" s="6"/>
      <c r="D347" s="1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>
      <c r="A348" s="9"/>
      <c r="B348" s="10"/>
      <c r="C348" s="6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>
      <c r="A349" s="9"/>
      <c r="B349" s="10"/>
      <c r="C349" s="6"/>
      <c r="D349" s="1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>
      <c r="A350" s="9"/>
      <c r="B350" s="10"/>
      <c r="C350" s="6"/>
      <c r="D350" s="1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>
      <c r="A351" s="9"/>
      <c r="B351" s="10"/>
      <c r="C351" s="6"/>
      <c r="D351" s="1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>
      <c r="A352" s="9"/>
      <c r="B352" s="10"/>
      <c r="C352" s="6"/>
      <c r="D352" s="1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>
      <c r="A353" s="9"/>
      <c r="B353" s="10"/>
      <c r="C353" s="6"/>
      <c r="D353" s="1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>
      <c r="A354" s="9"/>
      <c r="B354" s="10"/>
      <c r="C354" s="6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>
      <c r="A355" s="9"/>
      <c r="B355" s="10"/>
      <c r="C355" s="6"/>
      <c r="D355" s="1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>
      <c r="A356" s="9"/>
      <c r="B356" s="10"/>
      <c r="C356" s="6"/>
      <c r="D356" s="1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>
      <c r="A357" s="9"/>
      <c r="B357" s="10"/>
      <c r="C357" s="6"/>
      <c r="D357" s="1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>
      <c r="A358" s="9"/>
      <c r="B358" s="10"/>
      <c r="C358" s="6"/>
      <c r="D358" s="1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>
      <c r="A359" s="9"/>
      <c r="B359" s="10"/>
      <c r="C359" s="6"/>
      <c r="D359" s="1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>
      <c r="A360" s="9"/>
      <c r="B360" s="10"/>
      <c r="C360" s="6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>
      <c r="A361" s="9"/>
      <c r="B361" s="10"/>
      <c r="C361" s="6"/>
      <c r="D361" s="1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>
      <c r="A362" s="9"/>
      <c r="B362" s="10"/>
      <c r="C362" s="6"/>
      <c r="D362" s="1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>
      <c r="A363" s="9"/>
      <c r="B363" s="10"/>
      <c r="C363" s="6"/>
      <c r="D363" s="1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>
      <c r="A364" s="9"/>
      <c r="B364" s="10"/>
      <c r="C364" s="6"/>
      <c r="D364" s="1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>
      <c r="A365" s="9"/>
      <c r="B365" s="10"/>
      <c r="C365" s="6"/>
      <c r="D365" s="1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>
      <c r="A366" s="9"/>
      <c r="B366" s="10"/>
      <c r="C366" s="6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>
      <c r="A367" s="9"/>
      <c r="B367" s="10"/>
      <c r="C367" s="6"/>
      <c r="D367" s="1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>
      <c r="A368" s="9"/>
      <c r="B368" s="10"/>
      <c r="C368" s="6"/>
      <c r="D368" s="1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>
      <c r="A369" s="9"/>
      <c r="B369" s="10"/>
      <c r="C369" s="6"/>
      <c r="D369" s="1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>
      <c r="A370" s="9"/>
      <c r="B370" s="10"/>
      <c r="C370" s="6"/>
      <c r="D370" s="1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>
      <c r="A371" s="9"/>
      <c r="B371" s="10"/>
      <c r="C371" s="6"/>
      <c r="D371" s="1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>
      <c r="A372" s="9"/>
      <c r="B372" s="10"/>
      <c r="C372" s="6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>
      <c r="A373" s="9"/>
      <c r="B373" s="10"/>
      <c r="C373" s="6"/>
      <c r="D373" s="1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>
      <c r="A374" s="9"/>
      <c r="B374" s="10"/>
      <c r="C374" s="6"/>
      <c r="D374" s="1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>
      <c r="A375" s="9"/>
      <c r="B375" s="10"/>
      <c r="C375" s="6"/>
      <c r="D375" s="1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>
      <c r="A376" s="9"/>
      <c r="B376" s="10"/>
      <c r="C376" s="6"/>
      <c r="D376" s="1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>
      <c r="A377" s="9"/>
      <c r="B377" s="10"/>
      <c r="C377" s="6"/>
      <c r="D377" s="1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>
      <c r="A378" s="9"/>
      <c r="B378" s="10"/>
      <c r="C378" s="6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>
      <c r="A379" s="9"/>
      <c r="B379" s="10"/>
      <c r="C379" s="6"/>
      <c r="D379" s="1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>
      <c r="A380" s="9"/>
      <c r="B380" s="10"/>
      <c r="C380" s="6"/>
      <c r="D380" s="1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>
      <c r="A381" s="9"/>
      <c r="B381" s="10"/>
      <c r="C381" s="6"/>
      <c r="D381" s="1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>
      <c r="A382" s="9"/>
      <c r="B382" s="10"/>
      <c r="C382" s="6"/>
      <c r="D382" s="1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>
      <c r="A383" s="9"/>
      <c r="B383" s="10"/>
      <c r="C383" s="6"/>
      <c r="D383" s="1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>
      <c r="A384" s="9"/>
      <c r="B384" s="10"/>
      <c r="C384" s="6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>
      <c r="A385" s="9"/>
      <c r="B385" s="10"/>
      <c r="C385" s="6"/>
      <c r="D385" s="1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>
      <c r="A386" s="9"/>
      <c r="B386" s="10"/>
      <c r="C386" s="6"/>
      <c r="D386" s="1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>
      <c r="A387" s="9"/>
      <c r="B387" s="10"/>
      <c r="C387" s="6"/>
      <c r="D387" s="1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>
      <c r="A388" s="9"/>
      <c r="B388" s="10"/>
      <c r="C388" s="6"/>
      <c r="D388" s="1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>
      <c r="A389" s="9"/>
      <c r="B389" s="10"/>
      <c r="C389" s="6"/>
      <c r="D389" s="1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>
      <c r="A390" s="9"/>
      <c r="B390" s="10"/>
      <c r="C390" s="6"/>
      <c r="D390" s="1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>
      <c r="A391" s="9"/>
      <c r="B391" s="10"/>
      <c r="C391" s="6"/>
      <c r="D391" s="1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>
      <c r="A392" s="9"/>
      <c r="B392" s="10"/>
      <c r="C392" s="6"/>
      <c r="D392" s="1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>
      <c r="A393" s="9"/>
      <c r="B393" s="10"/>
      <c r="C393" s="6"/>
      <c r="D393" s="1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>
      <c r="A394" s="9"/>
      <c r="B394" s="10"/>
      <c r="C394" s="6"/>
      <c r="D394" s="1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>
      <c r="A395" s="9"/>
      <c r="B395" s="10"/>
      <c r="C395" s="6"/>
      <c r="D395" s="1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>
      <c r="A396" s="9"/>
      <c r="B396" s="10"/>
      <c r="C396" s="6"/>
      <c r="D396" s="1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>
      <c r="A397" s="9"/>
      <c r="B397" s="10"/>
      <c r="C397" s="6"/>
      <c r="D397" s="1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>
      <c r="A398" s="9"/>
      <c r="B398" s="10"/>
      <c r="C398" s="6"/>
      <c r="D398" s="1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>
      <c r="A399" s="9"/>
      <c r="B399" s="10"/>
      <c r="C399" s="6"/>
      <c r="D399" s="1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>
      <c r="A400" s="9"/>
      <c r="B400" s="10"/>
      <c r="C400" s="6"/>
      <c r="D400" s="1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>
      <c r="A401" s="9"/>
      <c r="B401" s="10"/>
      <c r="C401" s="6"/>
      <c r="D401" s="1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>
      <c r="A402" s="9"/>
      <c r="B402" s="10"/>
      <c r="C402" s="6"/>
      <c r="D402" s="1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>
      <c r="A403" s="9"/>
      <c r="B403" s="10"/>
      <c r="C403" s="6"/>
      <c r="D403" s="1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>
      <c r="A404" s="9"/>
      <c r="B404" s="10"/>
      <c r="C404" s="6"/>
      <c r="D404" s="1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>
      <c r="A405" s="9"/>
      <c r="B405" s="10"/>
      <c r="C405" s="6"/>
      <c r="D405" s="1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>
      <c r="A406" s="9"/>
      <c r="B406" s="10"/>
      <c r="C406" s="6"/>
      <c r="D406" s="1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>
      <c r="A407" s="9"/>
      <c r="B407" s="10"/>
      <c r="C407" s="6"/>
      <c r="D407" s="1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>
      <c r="A408" s="9"/>
      <c r="B408" s="10"/>
      <c r="C408" s="6"/>
      <c r="D408" s="1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>
      <c r="A409" s="9"/>
      <c r="B409" s="10"/>
      <c r="C409" s="6"/>
      <c r="D409" s="1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>
      <c r="A410" s="9"/>
      <c r="B410" s="10"/>
      <c r="C410" s="6"/>
      <c r="D410" s="1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>
      <c r="A411" s="9"/>
      <c r="B411" s="10"/>
      <c r="C411" s="6"/>
      <c r="D411" s="1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>
      <c r="A412" s="9"/>
      <c r="B412" s="10"/>
      <c r="C412" s="6"/>
      <c r="D412" s="1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>
      <c r="A413" s="9"/>
      <c r="B413" s="10"/>
      <c r="C413" s="6"/>
      <c r="D413" s="1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>
      <c r="A414" s="9"/>
      <c r="B414" s="10"/>
      <c r="C414" s="6"/>
      <c r="D414" s="1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>
      <c r="A415" s="9"/>
      <c r="B415" s="10"/>
      <c r="C415" s="6"/>
      <c r="D415" s="1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>
      <c r="A416" s="9"/>
      <c r="B416" s="10"/>
      <c r="C416" s="6"/>
      <c r="D416" s="1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>
      <c r="A417" s="9"/>
      <c r="B417" s="10"/>
      <c r="C417" s="6"/>
      <c r="D417" s="1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>
      <c r="A418" s="9"/>
      <c r="B418" s="10"/>
      <c r="C418" s="6"/>
      <c r="D418" s="1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>
      <c r="A419" s="9"/>
      <c r="B419" s="10"/>
      <c r="C419" s="6"/>
      <c r="D419" s="1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>
      <c r="A420" s="9"/>
      <c r="B420" s="10"/>
      <c r="C420" s="6"/>
      <c r="D420" s="1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>
      <c r="A421" s="9"/>
      <c r="B421" s="10"/>
      <c r="C421" s="6"/>
      <c r="D421" s="1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>
      <c r="A422" s="9"/>
      <c r="B422" s="10"/>
      <c r="C422" s="6"/>
      <c r="D422" s="1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>
      <c r="A423" s="9"/>
      <c r="B423" s="10"/>
      <c r="C423" s="6"/>
      <c r="D423" s="1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>
      <c r="A424" s="9"/>
      <c r="B424" s="10"/>
      <c r="C424" s="6"/>
      <c r="D424" s="1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>
      <c r="A425" s="9"/>
      <c r="B425" s="10"/>
      <c r="C425" s="6"/>
      <c r="D425" s="1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>
      <c r="A426" s="9"/>
      <c r="B426" s="10"/>
      <c r="C426" s="6"/>
      <c r="D426" s="1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>
      <c r="A427" s="9"/>
      <c r="B427" s="10"/>
      <c r="C427" s="6"/>
      <c r="D427" s="1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>
      <c r="A428" s="9"/>
      <c r="B428" s="10"/>
      <c r="C428" s="6"/>
      <c r="D428" s="1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>
      <c r="A429" s="9"/>
      <c r="B429" s="10"/>
      <c r="C429" s="6"/>
      <c r="D429" s="1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>
      <c r="A430" s="9"/>
      <c r="B430" s="10"/>
      <c r="C430" s="6"/>
      <c r="D430" s="1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>
      <c r="A431" s="9"/>
      <c r="B431" s="10"/>
      <c r="C431" s="6"/>
      <c r="D431" s="1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>
      <c r="A432" s="9"/>
      <c r="B432" s="10"/>
      <c r="C432" s="6"/>
      <c r="D432" s="1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>
      <c r="A433" s="9"/>
      <c r="B433" s="10"/>
      <c r="C433" s="6"/>
      <c r="D433" s="1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>
      <c r="A434" s="9"/>
      <c r="B434" s="10"/>
      <c r="C434" s="6"/>
      <c r="D434" s="1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>
      <c r="A435" s="9"/>
      <c r="B435" s="10"/>
      <c r="C435" s="6"/>
      <c r="D435" s="1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>
      <c r="A436" s="9"/>
      <c r="B436" s="10"/>
      <c r="C436" s="6"/>
      <c r="D436" s="1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>
      <c r="A437" s="9"/>
      <c r="B437" s="10"/>
      <c r="C437" s="6"/>
      <c r="D437" s="1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>
      <c r="A438" s="9"/>
      <c r="B438" s="10"/>
      <c r="C438" s="6"/>
      <c r="D438" s="1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>
      <c r="A439" s="9"/>
      <c r="B439" s="10"/>
      <c r="C439" s="6"/>
      <c r="D439" s="1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>
      <c r="A440" s="9"/>
      <c r="B440" s="10"/>
      <c r="C440" s="6"/>
      <c r="D440" s="1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>
      <c r="A441" s="9"/>
      <c r="B441" s="10"/>
      <c r="C441" s="6"/>
      <c r="D441" s="1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>
      <c r="A442" s="9"/>
      <c r="B442" s="10"/>
      <c r="C442" s="6"/>
      <c r="D442" s="1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>
      <c r="A443" s="9"/>
      <c r="B443" s="10"/>
      <c r="C443" s="6"/>
      <c r="D443" s="1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>
      <c r="A444" s="9"/>
      <c r="B444" s="10"/>
      <c r="C444" s="6"/>
      <c r="D444" s="1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>
      <c r="A445" s="9"/>
      <c r="B445" s="10"/>
      <c r="C445" s="6"/>
      <c r="D445" s="1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>
      <c r="A446" s="9"/>
      <c r="B446" s="10"/>
      <c r="C446" s="6"/>
      <c r="D446" s="1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>
      <c r="A447" s="9"/>
      <c r="B447" s="10"/>
      <c r="C447" s="6"/>
      <c r="D447" s="1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>
      <c r="A448" s="9"/>
      <c r="B448" s="10"/>
      <c r="C448" s="6"/>
      <c r="D448" s="1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>
      <c r="A449" s="9"/>
      <c r="B449" s="10"/>
      <c r="C449" s="6"/>
      <c r="D449" s="1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>
      <c r="A450" s="9"/>
      <c r="B450" s="10"/>
      <c r="C450" s="6"/>
      <c r="D450" s="1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>
      <c r="A451" s="9"/>
      <c r="B451" s="10"/>
      <c r="C451" s="6"/>
      <c r="D451" s="1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>
      <c r="A452" s="9"/>
      <c r="B452" s="10"/>
      <c r="C452" s="6"/>
      <c r="D452" s="1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>
      <c r="A453" s="9"/>
      <c r="B453" s="10"/>
      <c r="C453" s="6"/>
      <c r="D453" s="1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>
      <c r="A454" s="9"/>
      <c r="B454" s="10"/>
      <c r="C454" s="6"/>
      <c r="D454" s="1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>
      <c r="A455" s="9"/>
      <c r="B455" s="10"/>
      <c r="C455" s="6"/>
      <c r="D455" s="1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>
      <c r="A456" s="9"/>
      <c r="B456" s="10"/>
      <c r="C456" s="6"/>
      <c r="D456" s="1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>
      <c r="A457" s="9"/>
      <c r="B457" s="10"/>
      <c r="C457" s="6"/>
      <c r="D457" s="1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>
      <c r="A458" s="9"/>
      <c r="B458" s="10"/>
      <c r="C458" s="6"/>
      <c r="D458" s="1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>
      <c r="A459" s="9"/>
      <c r="B459" s="10"/>
      <c r="C459" s="6"/>
      <c r="D459" s="1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>
      <c r="A460" s="9"/>
      <c r="B460" s="10"/>
      <c r="C460" s="6"/>
      <c r="D460" s="1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>
      <c r="A461" s="9"/>
      <c r="B461" s="10"/>
      <c r="C461" s="6"/>
      <c r="D461" s="1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>
      <c r="A462" s="9"/>
      <c r="B462" s="10"/>
      <c r="C462" s="6"/>
      <c r="D462" s="1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>
      <c r="A463" s="9"/>
      <c r="B463" s="10"/>
      <c r="C463" s="6"/>
      <c r="D463" s="1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>
      <c r="A464" s="9"/>
      <c r="B464" s="10"/>
      <c r="C464" s="6"/>
      <c r="D464" s="1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>
      <c r="A465" s="9"/>
      <c r="B465" s="10"/>
      <c r="C465" s="6"/>
      <c r="D465" s="1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>
      <c r="A466" s="9"/>
      <c r="B466" s="10"/>
      <c r="C466" s="6"/>
      <c r="D466" s="1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>
      <c r="A467" s="9"/>
      <c r="B467" s="10"/>
      <c r="C467" s="6"/>
      <c r="D467" s="1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>
      <c r="A468" s="9"/>
      <c r="B468" s="10"/>
      <c r="C468" s="6"/>
      <c r="D468" s="1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>
      <c r="A469" s="9"/>
      <c r="B469" s="10"/>
      <c r="C469" s="6"/>
      <c r="D469" s="1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>
      <c r="A470" s="9"/>
      <c r="B470" s="10"/>
      <c r="C470" s="6"/>
      <c r="D470" s="1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>
      <c r="A471" s="9"/>
      <c r="B471" s="10"/>
      <c r="C471" s="6"/>
      <c r="D471" s="1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>
      <c r="A472" s="9"/>
      <c r="B472" s="10"/>
      <c r="C472" s="6"/>
      <c r="D472" s="1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>
      <c r="A473" s="9"/>
      <c r="B473" s="10"/>
      <c r="C473" s="6"/>
      <c r="D473" s="1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>
      <c r="A474" s="9"/>
      <c r="B474" s="10"/>
      <c r="C474" s="6"/>
      <c r="D474" s="1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>
      <c r="A475" s="9"/>
      <c r="B475" s="10"/>
      <c r="C475" s="6"/>
      <c r="D475" s="1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>
      <c r="A476" s="9"/>
      <c r="B476" s="10"/>
      <c r="C476" s="6"/>
      <c r="D476" s="1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>
      <c r="A477" s="9"/>
      <c r="B477" s="10"/>
      <c r="C477" s="6"/>
      <c r="D477" s="1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>
      <c r="A478" s="9"/>
      <c r="B478" s="10"/>
      <c r="C478" s="6"/>
      <c r="D478" s="1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>
      <c r="A479" s="9"/>
      <c r="B479" s="10"/>
      <c r="C479" s="6"/>
      <c r="D479" s="1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>
      <c r="A480" s="9"/>
      <c r="B480" s="10"/>
      <c r="C480" s="6"/>
      <c r="D480" s="1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>
      <c r="A481" s="9"/>
      <c r="B481" s="10"/>
      <c r="C481" s="6"/>
      <c r="D481" s="1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>
      <c r="A482" s="9"/>
      <c r="B482" s="10"/>
      <c r="C482" s="6"/>
      <c r="D482" s="1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>
      <c r="A483" s="9"/>
      <c r="B483" s="10"/>
      <c r="C483" s="6"/>
      <c r="D483" s="1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>
      <c r="A484" s="9"/>
      <c r="B484" s="10"/>
      <c r="C484" s="6"/>
      <c r="D484" s="1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>
      <c r="A485" s="9"/>
      <c r="B485" s="10"/>
      <c r="C485" s="6"/>
      <c r="D485" s="1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>
      <c r="A486" s="9"/>
      <c r="B486" s="10"/>
      <c r="C486" s="6"/>
      <c r="D486" s="1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>
      <c r="A487" s="9"/>
      <c r="B487" s="10"/>
      <c r="C487" s="6"/>
      <c r="D487" s="1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>
      <c r="A488" s="9"/>
      <c r="B488" s="10"/>
      <c r="C488" s="6"/>
      <c r="D488" s="1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>
      <c r="A489" s="9"/>
      <c r="B489" s="10"/>
      <c r="C489" s="6"/>
      <c r="D489" s="1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>
      <c r="A490" s="9"/>
      <c r="B490" s="10"/>
      <c r="C490" s="6"/>
      <c r="D490" s="1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>
      <c r="A491" s="9"/>
      <c r="B491" s="10"/>
      <c r="C491" s="6"/>
      <c r="D491" s="1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>
      <c r="A492" s="9"/>
      <c r="B492" s="10"/>
      <c r="C492" s="6"/>
      <c r="D492" s="1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>
      <c r="A493" s="9"/>
      <c r="B493" s="10"/>
      <c r="C493" s="6"/>
      <c r="D493" s="1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>
      <c r="A494" s="9"/>
      <c r="B494" s="10"/>
      <c r="C494" s="6"/>
      <c r="D494" s="1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>
      <c r="A495" s="9"/>
      <c r="B495" s="10"/>
      <c r="C495" s="6"/>
      <c r="D495" s="1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>
      <c r="A496" s="9"/>
      <c r="B496" s="10"/>
      <c r="C496" s="6"/>
      <c r="D496" s="1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>
      <c r="A497" s="9"/>
      <c r="B497" s="10"/>
      <c r="C497" s="6"/>
      <c r="D497" s="1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>
      <c r="A498" s="9"/>
      <c r="B498" s="10"/>
      <c r="C498" s="6"/>
      <c r="D498" s="1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>
      <c r="A499" s="9"/>
      <c r="B499" s="10"/>
      <c r="C499" s="6"/>
      <c r="D499" s="1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>
      <c r="A500" s="9"/>
      <c r="B500" s="10"/>
      <c r="C500" s="6"/>
      <c r="D500" s="1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>
      <c r="A501" s="9"/>
      <c r="B501" s="10"/>
      <c r="C501" s="6"/>
      <c r="D501" s="1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>
      <c r="A502" s="9"/>
      <c r="B502" s="10"/>
      <c r="C502" s="6"/>
      <c r="D502" s="1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>
      <c r="A503" s="9"/>
      <c r="B503" s="10"/>
      <c r="C503" s="6"/>
      <c r="D503" s="1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>
      <c r="A504" s="9"/>
      <c r="B504" s="10"/>
      <c r="C504" s="6"/>
      <c r="D504" s="1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>
      <c r="A505" s="9"/>
      <c r="B505" s="10"/>
      <c r="C505" s="6"/>
      <c r="D505" s="1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>
      <c r="A506" s="9"/>
      <c r="B506" s="10"/>
      <c r="C506" s="6"/>
      <c r="D506" s="1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>
      <c r="A507" s="9"/>
      <c r="B507" s="10"/>
      <c r="C507" s="6"/>
      <c r="D507" s="1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>
      <c r="A508" s="9"/>
      <c r="B508" s="10"/>
      <c r="C508" s="6"/>
      <c r="D508" s="1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>
      <c r="A509" s="9"/>
      <c r="B509" s="10"/>
      <c r="C509" s="6"/>
      <c r="D509" s="1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>
      <c r="A510" s="9"/>
      <c r="B510" s="10"/>
      <c r="C510" s="6"/>
      <c r="D510" s="1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>
      <c r="A511" s="9"/>
      <c r="B511" s="10"/>
      <c r="C511" s="6"/>
      <c r="D511" s="1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>
      <c r="A512" s="9"/>
      <c r="B512" s="10"/>
      <c r="C512" s="6"/>
      <c r="D512" s="1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>
      <c r="A513" s="9"/>
      <c r="B513" s="10"/>
      <c r="C513" s="6"/>
      <c r="D513" s="1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>
      <c r="A514" s="9"/>
      <c r="B514" s="10"/>
      <c r="C514" s="6"/>
      <c r="D514" s="1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>
      <c r="A515" s="9"/>
      <c r="B515" s="10"/>
      <c r="C515" s="6"/>
      <c r="D515" s="1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>
      <c r="A516" s="9"/>
      <c r="B516" s="10"/>
      <c r="C516" s="6"/>
      <c r="D516" s="1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>
      <c r="A517" s="9"/>
      <c r="B517" s="10"/>
      <c r="C517" s="6"/>
      <c r="D517" s="1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>
      <c r="A518" s="9"/>
      <c r="B518" s="10"/>
      <c r="C518" s="6"/>
      <c r="D518" s="1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>
      <c r="A519" s="9"/>
      <c r="B519" s="10"/>
      <c r="C519" s="6"/>
      <c r="D519" s="1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>
      <c r="A520" s="9"/>
      <c r="B520" s="10"/>
      <c r="C520" s="6"/>
      <c r="D520" s="1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>
      <c r="A521" s="9"/>
      <c r="B521" s="10"/>
      <c r="C521" s="6"/>
      <c r="D521" s="1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>
      <c r="A522" s="9"/>
      <c r="B522" s="10"/>
      <c r="C522" s="6"/>
      <c r="D522" s="1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>
      <c r="A523" s="9"/>
      <c r="B523" s="10"/>
      <c r="C523" s="6"/>
      <c r="D523" s="1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>
      <c r="A524" s="9"/>
      <c r="B524" s="10"/>
      <c r="C524" s="6"/>
      <c r="D524" s="1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>
      <c r="A525" s="9"/>
      <c r="B525" s="10"/>
      <c r="C525" s="6"/>
      <c r="D525" s="1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>
      <c r="A526" s="9"/>
      <c r="B526" s="10"/>
      <c r="C526" s="6"/>
      <c r="D526" s="1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>
      <c r="A527" s="9"/>
      <c r="B527" s="10"/>
      <c r="C527" s="6"/>
      <c r="D527" s="1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>
      <c r="A528" s="9"/>
      <c r="B528" s="10"/>
      <c r="C528" s="6"/>
      <c r="D528" s="1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>
      <c r="A529" s="9"/>
      <c r="B529" s="10"/>
      <c r="C529" s="6"/>
      <c r="D529" s="1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>
      <c r="A530" s="9"/>
      <c r="B530" s="10"/>
      <c r="C530" s="6"/>
      <c r="D530" s="1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>
      <c r="A531" s="9"/>
      <c r="B531" s="10"/>
      <c r="C531" s="6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>
      <c r="A532" s="9"/>
      <c r="B532" s="10"/>
      <c r="C532" s="6"/>
      <c r="D532" s="1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>
      <c r="A533" s="9"/>
      <c r="B533" s="10"/>
      <c r="C533" s="6"/>
      <c r="D533" s="1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>
      <c r="A534" s="9"/>
      <c r="B534" s="10"/>
      <c r="C534" s="6"/>
      <c r="D534" s="1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>
      <c r="A535" s="9"/>
      <c r="B535" s="10"/>
      <c r="C535" s="6"/>
      <c r="D535" s="1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>
      <c r="A536" s="9"/>
      <c r="B536" s="10"/>
      <c r="C536" s="6"/>
      <c r="D536" s="1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>
      <c r="A537" s="9"/>
      <c r="B537" s="10"/>
      <c r="C537" s="6"/>
      <c r="D537" s="1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>
      <c r="A538" s="9"/>
      <c r="B538" s="10"/>
      <c r="C538" s="6"/>
      <c r="D538" s="1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>
      <c r="A539" s="9"/>
      <c r="B539" s="10"/>
      <c r="C539" s="6"/>
      <c r="D539" s="1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>
      <c r="A540" s="9"/>
      <c r="B540" s="10"/>
      <c r="C540" s="6"/>
      <c r="D540" s="1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>
      <c r="A541" s="9"/>
      <c r="B541" s="10"/>
      <c r="C541" s="6"/>
      <c r="D541" s="1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>
      <c r="A542" s="9"/>
      <c r="B542" s="10"/>
      <c r="C542" s="6"/>
      <c r="D542" s="1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>
      <c r="A543" s="9"/>
      <c r="B543" s="10"/>
      <c r="C543" s="6"/>
      <c r="D543" s="1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>
      <c r="A544" s="9"/>
      <c r="B544" s="10"/>
      <c r="C544" s="6"/>
      <c r="D544" s="1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>
      <c r="A545" s="9"/>
      <c r="B545" s="10"/>
      <c r="C545" s="6"/>
      <c r="D545" s="1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>
      <c r="A546" s="9"/>
      <c r="B546" s="10"/>
      <c r="C546" s="6"/>
      <c r="D546" s="1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>
      <c r="A547" s="9"/>
      <c r="B547" s="10"/>
      <c r="C547" s="6"/>
      <c r="D547" s="1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>
      <c r="A548" s="9"/>
      <c r="B548" s="10"/>
      <c r="C548" s="6"/>
      <c r="D548" s="1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>
      <c r="A549" s="9"/>
      <c r="B549" s="10"/>
      <c r="C549" s="6"/>
      <c r="D549" s="1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>
      <c r="A550" s="9"/>
      <c r="B550" s="10"/>
      <c r="C550" s="6"/>
      <c r="D550" s="1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>
      <c r="A551" s="9"/>
      <c r="B551" s="10"/>
      <c r="C551" s="6"/>
      <c r="D551" s="1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>
      <c r="A552" s="9"/>
      <c r="B552" s="10"/>
      <c r="C552" s="6"/>
      <c r="D552" s="1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>
      <c r="A553" s="9"/>
      <c r="B553" s="10"/>
      <c r="C553" s="6"/>
      <c r="D553" s="1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>
      <c r="A554" s="9"/>
      <c r="B554" s="10"/>
      <c r="C554" s="6"/>
      <c r="D554" s="1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>
      <c r="A555" s="9"/>
      <c r="B555" s="10"/>
      <c r="C555" s="6"/>
      <c r="D555" s="1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>
      <c r="A556" s="9"/>
      <c r="B556" s="10"/>
      <c r="C556" s="6"/>
      <c r="D556" s="1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>
      <c r="A557" s="9"/>
      <c r="B557" s="10"/>
      <c r="C557" s="6"/>
      <c r="D557" s="1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>
      <c r="A558" s="9"/>
      <c r="B558" s="10"/>
      <c r="C558" s="6"/>
      <c r="D558" s="1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>
      <c r="A559" s="9"/>
      <c r="B559" s="10"/>
      <c r="C559" s="6"/>
      <c r="D559" s="1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>
      <c r="A560" s="9"/>
      <c r="B560" s="10"/>
      <c r="C560" s="6"/>
      <c r="D560" s="1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>
      <c r="A561" s="9"/>
      <c r="B561" s="10"/>
      <c r="C561" s="6"/>
      <c r="D561" s="1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>
      <c r="A562" s="9"/>
      <c r="B562" s="10"/>
      <c r="C562" s="6"/>
      <c r="D562" s="1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>
      <c r="A563" s="9"/>
      <c r="B563" s="10"/>
      <c r="C563" s="6"/>
      <c r="D563" s="1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>
      <c r="A564" s="9"/>
      <c r="B564" s="10"/>
      <c r="C564" s="6"/>
      <c r="D564" s="1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>
      <c r="A565" s="9"/>
      <c r="B565" s="10"/>
      <c r="C565" s="6"/>
      <c r="D565" s="1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>
      <c r="A566" s="9"/>
      <c r="B566" s="10"/>
      <c r="C566" s="6"/>
      <c r="D566" s="1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>
      <c r="A567" s="9"/>
      <c r="B567" s="10"/>
      <c r="C567" s="6"/>
      <c r="D567" s="1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>
      <c r="A568" s="9"/>
      <c r="B568" s="10"/>
      <c r="C568" s="6"/>
      <c r="D568" s="1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>
      <c r="A569" s="9"/>
      <c r="B569" s="10"/>
      <c r="C569" s="6"/>
      <c r="D569" s="1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>
      <c r="A570" s="9"/>
      <c r="B570" s="10"/>
      <c r="C570" s="6"/>
      <c r="D570" s="1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>
      <c r="A571" s="9"/>
      <c r="B571" s="10"/>
      <c r="C571" s="6"/>
      <c r="D571" s="1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>
      <c r="A572" s="9"/>
      <c r="B572" s="10"/>
      <c r="C572" s="6"/>
      <c r="D572" s="1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>
      <c r="A573" s="9"/>
      <c r="B573" s="10"/>
      <c r="C573" s="6"/>
      <c r="D573" s="1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>
      <c r="A574" s="9"/>
      <c r="B574" s="10"/>
      <c r="C574" s="6"/>
      <c r="D574" s="1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>
      <c r="A575" s="9"/>
      <c r="B575" s="10"/>
      <c r="C575" s="6"/>
      <c r="D575" s="1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>
      <c r="A576" s="9"/>
      <c r="B576" s="10"/>
      <c r="C576" s="6"/>
      <c r="D576" s="1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>
      <c r="A577" s="9"/>
      <c r="B577" s="10"/>
      <c r="C577" s="6"/>
      <c r="D577" s="1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>
      <c r="A578" s="9"/>
      <c r="B578" s="10"/>
      <c r="C578" s="6"/>
      <c r="D578" s="1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>
      <c r="A579" s="9"/>
      <c r="B579" s="10"/>
      <c r="C579" s="6"/>
      <c r="D579" s="1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>
      <c r="A580" s="9"/>
      <c r="B580" s="10"/>
      <c r="C580" s="6"/>
      <c r="D580" s="1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>
      <c r="A581" s="9"/>
      <c r="B581" s="10"/>
      <c r="C581" s="6"/>
      <c r="D581" s="1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>
      <c r="A582" s="9"/>
      <c r="B582" s="10"/>
      <c r="C582" s="6"/>
      <c r="D582" s="1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>
      <c r="A583" s="9"/>
      <c r="B583" s="10"/>
      <c r="C583" s="6"/>
      <c r="D583" s="1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>
      <c r="A584" s="9"/>
      <c r="B584" s="10"/>
      <c r="C584" s="6"/>
      <c r="D584" s="1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>
      <c r="A585" s="9"/>
      <c r="B585" s="10"/>
      <c r="C585" s="6"/>
      <c r="D585" s="1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>
      <c r="A586" s="9"/>
      <c r="B586" s="10"/>
      <c r="C586" s="6"/>
      <c r="D586" s="1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>
      <c r="A587" s="9"/>
      <c r="B587" s="10"/>
      <c r="C587" s="6"/>
      <c r="D587" s="1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>
      <c r="A588" s="9"/>
      <c r="B588" s="10"/>
      <c r="C588" s="6"/>
      <c r="D588" s="1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>
      <c r="A589" s="9"/>
      <c r="B589" s="10"/>
      <c r="C589" s="6"/>
      <c r="D589" s="1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>
      <c r="A590" s="9"/>
      <c r="B590" s="10"/>
      <c r="C590" s="6"/>
      <c r="D590" s="1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>
      <c r="A591" s="9"/>
      <c r="B591" s="10"/>
      <c r="C591" s="6"/>
      <c r="D591" s="1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>
      <c r="A592" s="9"/>
      <c r="B592" s="10"/>
      <c r="C592" s="6"/>
      <c r="D592" s="1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>
      <c r="A593" s="9"/>
      <c r="B593" s="10"/>
      <c r="C593" s="6"/>
      <c r="D593" s="1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>
      <c r="A594" s="9"/>
      <c r="B594" s="10"/>
      <c r="C594" s="6"/>
      <c r="D594" s="1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>
      <c r="A595" s="9"/>
      <c r="B595" s="10"/>
      <c r="C595" s="6"/>
      <c r="D595" s="1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>
      <c r="A596" s="9"/>
      <c r="B596" s="10"/>
      <c r="C596" s="6"/>
      <c r="D596" s="1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>
      <c r="A597" s="9"/>
      <c r="B597" s="10"/>
      <c r="C597" s="6"/>
      <c r="D597" s="1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>
      <c r="A598" s="9"/>
      <c r="B598" s="10"/>
      <c r="C598" s="6"/>
      <c r="D598" s="1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>
      <c r="A599" s="9"/>
      <c r="B599" s="10"/>
      <c r="C599" s="6"/>
      <c r="D599" s="1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>
      <c r="A600" s="9"/>
      <c r="B600" s="10"/>
      <c r="C600" s="6"/>
      <c r="D600" s="1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>
      <c r="A601" s="9"/>
      <c r="B601" s="10"/>
      <c r="C601" s="6"/>
      <c r="D601" s="1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>
      <c r="A602" s="9"/>
      <c r="B602" s="10"/>
      <c r="C602" s="6"/>
      <c r="D602" s="1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>
      <c r="A603" s="9"/>
      <c r="B603" s="10"/>
      <c r="C603" s="6"/>
      <c r="D603" s="1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>
      <c r="A604" s="9"/>
      <c r="B604" s="10"/>
      <c r="C604" s="6"/>
      <c r="D604" s="1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>
      <c r="A605" s="9"/>
      <c r="B605" s="10"/>
      <c r="C605" s="6"/>
      <c r="D605" s="1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>
      <c r="A606" s="9"/>
      <c r="B606" s="10"/>
      <c r="C606" s="6"/>
      <c r="D606" s="1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>
      <c r="A607" s="9"/>
      <c r="B607" s="10"/>
      <c r="C607" s="6"/>
      <c r="D607" s="1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>
      <c r="A608" s="9"/>
      <c r="B608" s="10"/>
      <c r="C608" s="6"/>
      <c r="D608" s="1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>
      <c r="A609" s="9"/>
      <c r="B609" s="10"/>
      <c r="C609" s="6"/>
      <c r="D609" s="1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>
      <c r="A610" s="9"/>
      <c r="B610" s="10"/>
      <c r="C610" s="6"/>
      <c r="D610" s="1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>
      <c r="A611" s="9"/>
      <c r="B611" s="10"/>
      <c r="C611" s="6"/>
      <c r="D611" s="1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>
      <c r="A612" s="9"/>
      <c r="B612" s="10"/>
      <c r="C612" s="6"/>
      <c r="D612" s="1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>
      <c r="A613" s="9"/>
      <c r="B613" s="10"/>
      <c r="C613" s="6"/>
      <c r="D613" s="1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>
      <c r="A614" s="9"/>
      <c r="B614" s="10"/>
      <c r="C614" s="6"/>
      <c r="D614" s="1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>
      <c r="A615" s="9"/>
      <c r="B615" s="10"/>
      <c r="C615" s="6"/>
      <c r="D615" s="1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>
      <c r="A616" s="9"/>
      <c r="B616" s="10"/>
      <c r="C616" s="6"/>
      <c r="D616" s="1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>
      <c r="A617" s="9"/>
      <c r="B617" s="10"/>
      <c r="C617" s="6"/>
      <c r="D617" s="1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>
      <c r="A618" s="9"/>
      <c r="B618" s="10"/>
      <c r="C618" s="6"/>
      <c r="D618" s="1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>
      <c r="A619" s="9"/>
      <c r="B619" s="10"/>
      <c r="C619" s="6"/>
      <c r="D619" s="1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>
      <c r="A620" s="9"/>
      <c r="B620" s="10"/>
      <c r="C620" s="6"/>
      <c r="D620" s="1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>
      <c r="A621" s="9"/>
      <c r="B621" s="10"/>
      <c r="C621" s="6"/>
      <c r="D621" s="1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>
      <c r="A622" s="9"/>
      <c r="B622" s="10"/>
      <c r="C622" s="6"/>
      <c r="D622" s="1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>
      <c r="A623" s="9"/>
      <c r="B623" s="10"/>
      <c r="C623" s="6"/>
      <c r="D623" s="1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>
      <c r="A624" s="9"/>
      <c r="B624" s="10"/>
      <c r="C624" s="6"/>
      <c r="D624" s="1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>
      <c r="A625" s="9"/>
      <c r="B625" s="10"/>
      <c r="C625" s="6"/>
      <c r="D625" s="1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>
      <c r="A626" s="9"/>
      <c r="B626" s="10"/>
      <c r="C626" s="6"/>
      <c r="D626" s="1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>
      <c r="A627" s="9"/>
      <c r="B627" s="10"/>
      <c r="C627" s="6"/>
      <c r="D627" s="1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>
      <c r="A628" s="9"/>
      <c r="B628" s="10"/>
      <c r="C628" s="6"/>
      <c r="D628" s="1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>
      <c r="A629" s="9"/>
      <c r="B629" s="10"/>
      <c r="C629" s="6"/>
      <c r="D629" s="1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>
      <c r="A630" s="9"/>
      <c r="B630" s="10"/>
      <c r="C630" s="6"/>
      <c r="D630" s="1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>
      <c r="A631" s="9"/>
      <c r="B631" s="10"/>
      <c r="C631" s="6"/>
      <c r="D631" s="1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>
      <c r="A632" s="9"/>
      <c r="B632" s="10"/>
      <c r="C632" s="6"/>
      <c r="D632" s="1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>
      <c r="A633" s="9"/>
      <c r="B633" s="10"/>
      <c r="C633" s="6"/>
      <c r="D633" s="1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>
      <c r="A634" s="9"/>
      <c r="B634" s="10"/>
      <c r="C634" s="6"/>
      <c r="D634" s="1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>
      <c r="A635" s="9"/>
      <c r="B635" s="10"/>
      <c r="C635" s="6"/>
      <c r="D635" s="1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>
      <c r="A636" s="9"/>
      <c r="B636" s="10"/>
      <c r="C636" s="6"/>
      <c r="D636" s="1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>
      <c r="A637" s="9"/>
      <c r="B637" s="10"/>
      <c r="C637" s="6"/>
      <c r="D637" s="1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>
      <c r="A638" s="9"/>
      <c r="B638" s="10"/>
      <c r="C638" s="6"/>
      <c r="D638" s="1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>
      <c r="A639" s="9"/>
      <c r="B639" s="10"/>
      <c r="C639" s="6"/>
      <c r="D639" s="1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>
      <c r="A640" s="9"/>
      <c r="B640" s="10"/>
      <c r="C640" s="6"/>
      <c r="D640" s="1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>
      <c r="A641" s="9"/>
      <c r="B641" s="10"/>
      <c r="C641" s="6"/>
      <c r="D641" s="1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>
      <c r="A642" s="9"/>
      <c r="B642" s="10"/>
      <c r="C642" s="6"/>
      <c r="D642" s="1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>
      <c r="A643" s="9"/>
      <c r="B643" s="10"/>
      <c r="C643" s="6"/>
      <c r="D643" s="1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>
      <c r="A644" s="9"/>
      <c r="B644" s="10"/>
      <c r="C644" s="6"/>
      <c r="D644" s="1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>
      <c r="A645" s="9"/>
      <c r="B645" s="10"/>
      <c r="C645" s="6"/>
      <c r="D645" s="1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>
      <c r="A646" s="9"/>
      <c r="B646" s="10"/>
      <c r="C646" s="6"/>
      <c r="D646" s="1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>
      <c r="A647" s="9"/>
      <c r="B647" s="10"/>
      <c r="C647" s="6"/>
      <c r="D647" s="1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>
      <c r="A648" s="9"/>
      <c r="B648" s="10"/>
      <c r="C648" s="6"/>
      <c r="D648" s="1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>
      <c r="A649" s="9"/>
      <c r="B649" s="10"/>
      <c r="C649" s="6"/>
      <c r="D649" s="1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>
      <c r="A650" s="9"/>
      <c r="B650" s="10"/>
      <c r="C650" s="6"/>
      <c r="D650" s="1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>
      <c r="A651" s="9"/>
      <c r="B651" s="10"/>
      <c r="C651" s="6"/>
      <c r="D651" s="1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>
      <c r="A652" s="9"/>
      <c r="B652" s="10"/>
      <c r="C652" s="6"/>
      <c r="D652" s="1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>
      <c r="A653" s="9"/>
      <c r="B653" s="10"/>
      <c r="C653" s="6"/>
      <c r="D653" s="1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>
      <c r="A654" s="9"/>
      <c r="B654" s="10"/>
      <c r="C654" s="6"/>
      <c r="D654" s="1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>
      <c r="A655" s="9"/>
      <c r="B655" s="10"/>
      <c r="C655" s="6"/>
      <c r="D655" s="1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>
      <c r="A656" s="9"/>
      <c r="B656" s="10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>
      <c r="A657" s="9"/>
      <c r="B657" s="10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>
      <c r="A658" s="9"/>
      <c r="B658" s="10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>
      <c r="A659" s="9"/>
      <c r="B659" s="10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>
      <c r="A660" s="9"/>
      <c r="B660" s="10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>
      <c r="A661" s="9"/>
      <c r="B661" s="10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>
      <c r="A662" s="9"/>
      <c r="B662" s="10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>
      <c r="A663" s="9"/>
      <c r="B663" s="10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>
      <c r="A664" s="9"/>
      <c r="B664" s="10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>
      <c r="A665" s="9"/>
      <c r="B665" s="10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>
      <c r="A666" s="9"/>
      <c r="B666" s="10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>
      <c r="A667" s="9"/>
      <c r="B667" s="10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>
      <c r="A668" s="9"/>
      <c r="B668" s="10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>
      <c r="A669" s="9"/>
      <c r="B669" s="10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>
      <c r="A670" s="9"/>
      <c r="B670" s="10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>
      <c r="A671" s="9"/>
      <c r="B671" s="10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>
      <c r="A672" s="9"/>
      <c r="B672" s="10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>
      <c r="A673" s="9"/>
      <c r="B673" s="10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>
      <c r="A674" s="9"/>
      <c r="B674" s="10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>
      <c r="A675" s="9"/>
      <c r="B675" s="10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>
      <c r="A676" s="9"/>
      <c r="B676" s="10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>
      <c r="A677" s="9"/>
      <c r="B677" s="10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>
      <c r="A678" s="9"/>
      <c r="B678" s="10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>
      <c r="A679" s="9"/>
      <c r="B679" s="10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>
      <c r="A680" s="9"/>
      <c r="B680" s="10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>
      <c r="A681" s="9"/>
      <c r="B681" s="10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>
      <c r="A682" s="9"/>
      <c r="B682" s="10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>
      <c r="A683" s="9"/>
      <c r="B683" s="10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>
      <c r="A684" s="9"/>
      <c r="B684" s="10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>
      <c r="A685" s="9"/>
      <c r="B685" s="10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>
      <c r="A686" s="9"/>
      <c r="B686" s="10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>
      <c r="A687" s="9"/>
      <c r="B687" s="10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>
      <c r="A688" s="9"/>
      <c r="B688" s="10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>
      <c r="A689" s="9"/>
      <c r="B689" s="10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>
      <c r="A690" s="9"/>
      <c r="B690" s="10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>
      <c r="A691" s="9"/>
      <c r="B691" s="10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>
      <c r="A692" s="9"/>
      <c r="B692" s="10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>
      <c r="A693" s="9"/>
      <c r="B693" s="10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>
      <c r="A694" s="9"/>
      <c r="B694" s="10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>
      <c r="A695" s="9"/>
      <c r="B695" s="10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>
      <c r="A696" s="9"/>
      <c r="B696" s="10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>
      <c r="A697" s="9"/>
      <c r="B697" s="10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>
      <c r="A698" s="9"/>
      <c r="B698" s="10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>
      <c r="A699" s="9"/>
      <c r="B699" s="10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>
      <c r="A700" s="9"/>
      <c r="B700" s="10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>
      <c r="A701" s="9"/>
      <c r="B701" s="10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>
      <c r="A702" s="9"/>
      <c r="B702" s="10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>
      <c r="A703" s="9"/>
      <c r="B703" s="10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>
      <c r="A704" s="9"/>
      <c r="B704" s="10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>
      <c r="A705" s="9"/>
      <c r="B705" s="10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>
      <c r="A706" s="9"/>
      <c r="B706" s="10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>
      <c r="A707" s="9"/>
      <c r="B707" s="10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>
      <c r="A708" s="9"/>
      <c r="B708" s="10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>
      <c r="A709" s="9"/>
      <c r="B709" s="10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>
      <c r="A710" s="9"/>
      <c r="B710" s="10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>
      <c r="A711" s="9"/>
      <c r="B711" s="10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>
      <c r="A712" s="9"/>
      <c r="B712" s="10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>
      <c r="A713" s="9"/>
      <c r="B713" s="10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>
      <c r="A714" s="9"/>
      <c r="B714" s="10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>
      <c r="A715" s="9"/>
      <c r="B715" s="10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>
      <c r="A716" s="9"/>
      <c r="B716" s="10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>
      <c r="A717" s="9"/>
      <c r="B717" s="10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>
      <c r="A718" s="9"/>
      <c r="B718" s="10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>
      <c r="A719" s="9"/>
      <c r="B719" s="10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>
      <c r="A720" s="9"/>
      <c r="B720" s="10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>
      <c r="A721" s="9"/>
      <c r="B721" s="10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>
      <c r="A722" s="9"/>
      <c r="B722" s="10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>
      <c r="A723" s="9"/>
      <c r="B723" s="10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>
      <c r="A724" s="9"/>
      <c r="B724" s="10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>
      <c r="A725" s="9"/>
      <c r="B725" s="10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>
      <c r="A726" s="9"/>
      <c r="B726" s="10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>
      <c r="A727" s="9"/>
      <c r="B727" s="10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>
      <c r="A728" s="9"/>
      <c r="B728" s="10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>
      <c r="A729" s="9"/>
      <c r="B729" s="10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>
      <c r="A730" s="9"/>
      <c r="B730" s="10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>
      <c r="A731" s="9"/>
      <c r="B731" s="10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>
      <c r="A732" s="9"/>
      <c r="B732" s="10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>
      <c r="A733" s="9"/>
      <c r="B733" s="10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>
      <c r="A734" s="9"/>
      <c r="B734" s="10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>
      <c r="A735" s="9"/>
      <c r="B735" s="10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>
      <c r="A736" s="9"/>
      <c r="B736" s="10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>
      <c r="A737" s="9"/>
      <c r="B737" s="10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>
      <c r="A738" s="9"/>
      <c r="B738" s="10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>
      <c r="A739" s="9"/>
      <c r="B739" s="10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>
      <c r="A740" s="9"/>
      <c r="B740" s="10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>
      <c r="A741" s="9"/>
      <c r="B741" s="10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>
      <c r="A742" s="9"/>
      <c r="B742" s="10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>
      <c r="A743" s="9"/>
      <c r="B743" s="10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>
      <c r="A744" s="9"/>
      <c r="B744" s="10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>
      <c r="A745" s="9"/>
      <c r="B745" s="10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>
      <c r="A746" s="9"/>
      <c r="B746" s="10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>
      <c r="A747" s="9"/>
      <c r="B747" s="10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>
      <c r="A748" s="9"/>
      <c r="B748" s="10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>
      <c r="A749" s="9"/>
      <c r="B749" s="10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>
      <c r="A750" s="9"/>
      <c r="B750" s="10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>
      <c r="A751" s="9"/>
      <c r="B751" s="10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>
      <c r="A752" s="9"/>
      <c r="B752" s="10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>
      <c r="A753" s="9"/>
      <c r="B753" s="10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>
      <c r="A754" s="9"/>
      <c r="B754" s="10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>
      <c r="A755" s="9"/>
      <c r="B755" s="10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>
      <c r="A756" s="9"/>
      <c r="B756" s="10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>
      <c r="A757" s="9"/>
      <c r="B757" s="10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>
      <c r="A758" s="9"/>
      <c r="B758" s="10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>
      <c r="A759" s="9"/>
      <c r="B759" s="10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>
      <c r="A760" s="9"/>
      <c r="B760" s="10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>
      <c r="A761" s="9"/>
      <c r="B761" s="10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>
      <c r="A762" s="9"/>
      <c r="B762" s="10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>
      <c r="A763" s="9"/>
      <c r="B763" s="10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>
      <c r="A764" s="9"/>
      <c r="B764" s="10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>
      <c r="A765" s="9"/>
      <c r="B765" s="10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>
      <c r="A766" s="9"/>
      <c r="B766" s="10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>
      <c r="A767" s="9"/>
      <c r="B767" s="10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>
      <c r="A768" s="9"/>
      <c r="B768" s="10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>
      <c r="A769" s="9"/>
      <c r="B769" s="10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>
      <c r="A770" s="9"/>
      <c r="B770" s="10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>
      <c r="A771" s="9"/>
      <c r="B771" s="10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>
      <c r="A772" s="9"/>
      <c r="B772" s="10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>
      <c r="A773" s="9"/>
      <c r="B773" s="10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>
      <c r="A774" s="9"/>
      <c r="B774" s="10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>
      <c r="A775" s="9"/>
      <c r="B775" s="10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>
      <c r="A776" s="9"/>
      <c r="B776" s="10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>
      <c r="A777" s="9"/>
      <c r="B777" s="10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>
      <c r="A778" s="9"/>
      <c r="B778" s="10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>
      <c r="A779" s="9"/>
      <c r="B779" s="10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>
      <c r="A780" s="9"/>
      <c r="B780" s="10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>
      <c r="A781" s="9"/>
      <c r="B781" s="10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>
      <c r="A782" s="9"/>
      <c r="B782" s="10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>
      <c r="A783" s="9"/>
      <c r="B783" s="10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>
      <c r="A784" s="9"/>
      <c r="B784" s="10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>
      <c r="A785" s="9"/>
      <c r="B785" s="10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>
      <c r="A786" s="9"/>
      <c r="B786" s="10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>
      <c r="A787" s="9"/>
      <c r="B787" s="10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>
      <c r="A788" s="9"/>
      <c r="B788" s="10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>
      <c r="A789" s="9"/>
      <c r="B789" s="10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>
      <c r="A790" s="9"/>
      <c r="B790" s="10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>
      <c r="A791" s="9"/>
      <c r="B791" s="10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>
      <c r="A792" s="9"/>
      <c r="B792" s="10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>
      <c r="A793" s="9"/>
      <c r="B793" s="10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>
      <c r="A794" s="9"/>
      <c r="B794" s="10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>
      <c r="A795" s="9"/>
      <c r="B795" s="10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>
      <c r="A796" s="9"/>
      <c r="B796" s="10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>
      <c r="A797" s="9"/>
      <c r="B797" s="10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>
      <c r="A798" s="9"/>
      <c r="B798" s="10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>
      <c r="A799" s="9"/>
      <c r="B799" s="10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>
      <c r="A800" s="9"/>
      <c r="B800" s="10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>
      <c r="A801" s="9"/>
      <c r="B801" s="10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>
      <c r="A802" s="9"/>
      <c r="B802" s="10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>
      <c r="A803" s="9"/>
      <c r="B803" s="10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>
      <c r="A804" s="9"/>
      <c r="B804" s="10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>
      <c r="A805" s="9"/>
      <c r="B805" s="10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>
      <c r="A806" s="9"/>
      <c r="B806" s="10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>
      <c r="A807" s="9"/>
      <c r="B807" s="10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>
      <c r="A808" s="9"/>
      <c r="B808" s="10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>
      <c r="A809" s="9"/>
      <c r="B809" s="10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>
      <c r="A810" s="9"/>
      <c r="B810" s="10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>
      <c r="A811" s="9"/>
      <c r="B811" s="10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>
      <c r="A812" s="9"/>
      <c r="B812" s="10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>
      <c r="A813" s="9"/>
      <c r="B813" s="10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>
      <c r="A814" s="9"/>
      <c r="B814" s="10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>
      <c r="A815" s="9"/>
      <c r="B815" s="10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>
      <c r="A816" s="9"/>
      <c r="B816" s="10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>
      <c r="A817" s="9"/>
      <c r="B817" s="10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>
      <c r="A818" s="9"/>
      <c r="B818" s="10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>
      <c r="A819" s="9"/>
      <c r="B819" s="10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>
      <c r="A820" s="9"/>
      <c r="B820" s="10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>
      <c r="A821" s="9"/>
      <c r="B821" s="10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>
      <c r="A822" s="9"/>
      <c r="B822" s="10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>
      <c r="A823" s="9"/>
      <c r="B823" s="10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>
      <c r="A824" s="9"/>
      <c r="B824" s="10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>
      <c r="A825" s="9"/>
      <c r="B825" s="10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>
      <c r="A826" s="9"/>
      <c r="B826" s="10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>
      <c r="A827" s="9"/>
      <c r="B827" s="10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>
      <c r="A828" s="9"/>
      <c r="B828" s="10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>
      <c r="A829" s="9"/>
      <c r="B829" s="10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>
      <c r="A830" s="9"/>
      <c r="B830" s="10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>
      <c r="A831" s="9"/>
      <c r="B831" s="10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>
      <c r="A832" s="9"/>
      <c r="B832" s="10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>
      <c r="A833" s="9"/>
      <c r="B833" s="10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>
      <c r="A834" s="9"/>
      <c r="B834" s="10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>
      <c r="A835" s="9"/>
      <c r="B835" s="10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>
      <c r="A836" s="9"/>
      <c r="B836" s="10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>
      <c r="A837" s="9"/>
      <c r="B837" s="10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>
      <c r="A838" s="9"/>
      <c r="B838" s="10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>
      <c r="A839" s="9"/>
      <c r="B839" s="10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>
      <c r="A840" s="9"/>
      <c r="B840" s="10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>
      <c r="A841" s="9"/>
      <c r="B841" s="10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>
      <c r="A842" s="9"/>
      <c r="B842" s="10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>
      <c r="A843" s="9"/>
      <c r="B843" s="10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>
      <c r="A844" s="9"/>
      <c r="B844" s="10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>
      <c r="A845" s="9"/>
      <c r="B845" s="10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>
      <c r="A846" s="9"/>
      <c r="B846" s="10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>
      <c r="A847" s="9"/>
      <c r="B847" s="10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>
      <c r="A848" s="9"/>
      <c r="B848" s="10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>
      <c r="A849" s="9"/>
      <c r="B849" s="10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>
      <c r="A850" s="9"/>
      <c r="B850" s="10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>
      <c r="A851" s="9"/>
      <c r="B851" s="10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>
      <c r="A852" s="9"/>
      <c r="B852" s="10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>
      <c r="A853" s="9"/>
      <c r="B853" s="10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>
      <c r="A854" s="9"/>
      <c r="B854" s="10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>
      <c r="A855" s="9"/>
      <c r="B855" s="10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>
      <c r="A856" s="9"/>
      <c r="B856" s="10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>
      <c r="A857" s="9"/>
      <c r="B857" s="10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>
      <c r="A858" s="9"/>
      <c r="B858" s="10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>
      <c r="A859" s="9"/>
      <c r="B859" s="10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>
      <c r="A860" s="9"/>
      <c r="B860" s="10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>
      <c r="A861" s="9"/>
      <c r="B861" s="10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>
      <c r="A862" s="9"/>
      <c r="B862" s="10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>
      <c r="A863" s="9"/>
      <c r="B863" s="10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>
      <c r="A864" s="9"/>
      <c r="B864" s="10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>
      <c r="A865" s="9"/>
      <c r="B865" s="10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>
      <c r="A866" s="9"/>
      <c r="B866" s="10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>
      <c r="A867" s="9"/>
      <c r="B867" s="10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>
      <c r="A868" s="9"/>
      <c r="B868" s="10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>
      <c r="A869" s="9"/>
      <c r="B869" s="10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>
      <c r="A870" s="9"/>
      <c r="B870" s="10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>
      <c r="A871" s="9"/>
      <c r="B871" s="10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>
      <c r="A872" s="9"/>
      <c r="B872" s="10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>
      <c r="A873" s="9"/>
      <c r="B873" s="10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>
      <c r="A874" s="9"/>
      <c r="B874" s="10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>
      <c r="A875" s="9"/>
      <c r="B875" s="10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>
      <c r="A876" s="9"/>
      <c r="B876" s="10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>
      <c r="A877" s="9"/>
      <c r="B877" s="10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>
      <c r="A878" s="9"/>
      <c r="B878" s="10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>
      <c r="A879" s="9"/>
      <c r="B879" s="10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>
      <c r="A880" s="9"/>
      <c r="B880" s="10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>
      <c r="A881" s="9"/>
      <c r="B881" s="10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>
      <c r="A882" s="9"/>
      <c r="B882" s="10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>
      <c r="A883" s="9"/>
      <c r="B883" s="10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>
      <c r="A884" s="9"/>
      <c r="B884" s="10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>
      <c r="A885" s="9"/>
      <c r="B885" s="10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>
      <c r="A886" s="9"/>
      <c r="B886" s="10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>
      <c r="A887" s="9"/>
      <c r="B887" s="10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>
      <c r="A888" s="9"/>
      <c r="B888" s="10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>
      <c r="A889" s="9"/>
      <c r="B889" s="10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>
      <c r="A890" s="9"/>
      <c r="B890" s="10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>
      <c r="A891" s="9"/>
      <c r="B891" s="10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>
      <c r="A892" s="9"/>
      <c r="B892" s="10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>
      <c r="A893" s="9"/>
      <c r="B893" s="10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>
      <c r="A894" s="9"/>
      <c r="B894" s="10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>
      <c r="A895" s="9"/>
      <c r="B895" s="10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>
      <c r="A896" s="9"/>
      <c r="B896" s="10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>
      <c r="A897" s="9"/>
      <c r="B897" s="10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>
      <c r="A898" s="9"/>
      <c r="B898" s="10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>
      <c r="A899" s="9"/>
      <c r="B899" s="10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>
      <c r="A900" s="9"/>
      <c r="B900" s="10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>
      <c r="A901" s="9"/>
      <c r="B901" s="10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>
      <c r="A902" s="9"/>
      <c r="B902" s="10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>
      <c r="A903" s="9"/>
      <c r="B903" s="10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>
      <c r="A904" s="9"/>
      <c r="B904" s="10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>
      <c r="A905" s="9"/>
      <c r="B905" s="10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>
      <c r="A906" s="9"/>
      <c r="B906" s="10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>
      <c r="A907" s="9"/>
      <c r="B907" s="10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>
      <c r="A908" s="9"/>
      <c r="B908" s="10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>
      <c r="A909" s="9"/>
      <c r="B909" s="10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>
      <c r="A910" s="9"/>
      <c r="B910" s="10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>
      <c r="A911" s="9"/>
      <c r="B911" s="10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>
      <c r="A912" s="9"/>
      <c r="B912" s="10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>
      <c r="A913" s="9"/>
      <c r="B913" s="10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>
      <c r="A914" s="9"/>
      <c r="B914" s="10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>
      <c r="A915" s="9"/>
      <c r="B915" s="10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>
      <c r="A916" s="9"/>
      <c r="B916" s="10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>
      <c r="A917" s="9"/>
      <c r="B917" s="10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>
      <c r="A918" s="9"/>
      <c r="B918" s="10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>
      <c r="A919" s="9"/>
      <c r="B919" s="10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>
      <c r="A920" s="9"/>
      <c r="B920" s="10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>
      <c r="A921" s="9"/>
      <c r="B921" s="10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>
      <c r="A922" s="9"/>
      <c r="B922" s="10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>
      <c r="A923" s="9"/>
      <c r="B923" s="10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>
      <c r="A924" s="9"/>
      <c r="B924" s="10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>
      <c r="A925" s="9"/>
      <c r="B925" s="10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>
      <c r="A926" s="9"/>
      <c r="B926" s="10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>
      <c r="A927" s="9"/>
      <c r="B927" s="10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>
      <c r="A928" s="9"/>
      <c r="B928" s="10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>
      <c r="A929" s="9"/>
      <c r="B929" s="10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>
      <c r="A930" s="9"/>
      <c r="B930" s="10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>
      <c r="A931" s="9"/>
      <c r="B931" s="10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>
      <c r="A932" s="9"/>
      <c r="B932" s="10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>
      <c r="A933" s="9"/>
      <c r="B933" s="10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>
      <c r="A934" s="9"/>
      <c r="B934" s="10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>
      <c r="A935" s="9"/>
      <c r="B935" s="10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>
      <c r="A936" s="9"/>
      <c r="B936" s="10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>
      <c r="A937" s="9"/>
      <c r="B937" s="10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>
      <c r="A938" s="9"/>
      <c r="B938" s="10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>
      <c r="A939" s="9"/>
      <c r="B939" s="10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>
      <c r="A940" s="9"/>
      <c r="B940" s="10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>
      <c r="A941" s="9"/>
      <c r="B941" s="10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>
      <c r="A942" s="9"/>
      <c r="B942" s="10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>
      <c r="A943" s="9"/>
      <c r="B943" s="10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>
      <c r="A944" s="9"/>
      <c r="B944" s="10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>
      <c r="A945" s="9"/>
      <c r="B945" s="10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>
      <c r="A946" s="9"/>
      <c r="B946" s="10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>
      <c r="A947" s="9"/>
      <c r="B947" s="10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>
      <c r="A948" s="9"/>
      <c r="B948" s="10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>
      <c r="A949" s="9"/>
      <c r="B949" s="10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>
      <c r="A950" s="9"/>
      <c r="B950" s="10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>
      <c r="A951" s="9"/>
      <c r="B951" s="10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>
      <c r="A952" s="9"/>
      <c r="B952" s="10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>
      <c r="A953" s="9"/>
      <c r="B953" s="10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>
      <c r="A954" s="9"/>
      <c r="B954" s="10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>
      <c r="A955" s="9"/>
      <c r="B955" s="10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>
      <c r="A956" s="9"/>
      <c r="B956" s="10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>
      <c r="A957" s="9"/>
      <c r="B957" s="10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>
      <c r="A958" s="9"/>
      <c r="B958" s="10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>
      <c r="A959" s="9"/>
      <c r="B959" s="10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>
      <c r="A960" s="9"/>
      <c r="B960" s="10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>
      <c r="A961" s="9"/>
      <c r="B961" s="10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>
      <c r="A962" s="9"/>
      <c r="B962" s="10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>
      <c r="A963" s="9"/>
      <c r="B963" s="10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>
      <c r="A964" s="9"/>
      <c r="B964" s="10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>
      <c r="A965" s="9"/>
      <c r="B965" s="10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>
      <c r="A966" s="9"/>
      <c r="B966" s="10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>
      <c r="A967" s="9"/>
      <c r="B967" s="10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>
      <c r="A968" s="9"/>
      <c r="B968" s="10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>
      <c r="A969" s="9"/>
      <c r="B969" s="10"/>
      <c r="C969" s="6"/>
      <c r="D969" s="1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>
      <c r="A970" s="9"/>
      <c r="B970" s="10"/>
      <c r="C970" s="6"/>
      <c r="D970" s="1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>
      <c r="A971" s="9"/>
      <c r="B971" s="10"/>
      <c r="C971" s="6"/>
      <c r="D971" s="1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5:26" ht="16.5" customHeight="1"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5:26" ht="16.5" customHeight="1"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5:26" ht="16.5" customHeight="1"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5:26" ht="16.5" customHeight="1"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</sheetData>
  <autoFilter ref="A1:N1" xr:uid="{00000000-0009-0000-0000-000002000000}"/>
  <phoneticPr fontId="6" type="noConversion"/>
  <conditionalFormatting sqref="D2 B2 I2 B8 I8 D6:D8">
    <cfRule type="expression" dxfId="69" priority="69">
      <formula>(COUNTIF($J2,"中醫婦科臨床教師會議")&gt;0)</formula>
    </cfRule>
    <cfRule type="expression" dxfId="68" priority="70">
      <formula>(COUNTIF($H2,"行政會議")&gt;0)</formula>
    </cfRule>
  </conditionalFormatting>
  <conditionalFormatting sqref="N3:N5">
    <cfRule type="expression" dxfId="67" priority="63">
      <formula>(COUNTIF($N3,"中醫婦科臨床教師會議")&gt;0)</formula>
    </cfRule>
    <cfRule type="expression" dxfId="66" priority="64">
      <formula>(COUNTIF($L3,"行政會議")&gt;0)</formula>
    </cfRule>
  </conditionalFormatting>
  <conditionalFormatting sqref="A6:C7 E6:N7">
    <cfRule type="expression" dxfId="65" priority="105">
      <formula>(COUNTIF($I6,"中醫婦科臨床教師會議")&gt;0)</formula>
    </cfRule>
    <cfRule type="expression" dxfId="64" priority="106">
      <formula>(COUNTIF($G6,"行政會議")&gt;0)</formula>
    </cfRule>
  </conditionalFormatting>
  <conditionalFormatting sqref="J9">
    <cfRule type="expression" dxfId="63" priority="19">
      <formula>(COUNTIF($J9,"中醫婦科臨床教師會議")&gt;0)</formula>
    </cfRule>
    <cfRule type="expression" dxfId="62" priority="20">
      <formula>(COUNTIF($H9,"行政會議")&gt;0)</formula>
    </cfRule>
  </conditionalFormatting>
  <conditionalFormatting sqref="B9">
    <cfRule type="expression" dxfId="61" priority="17">
      <formula>(COUNTIF(#REF!,"中醫婦科臨床教師會議")&gt;0)</formula>
    </cfRule>
    <cfRule type="expression" dxfId="60" priority="18">
      <formula>(COUNTIF($H9,"行政會議")&gt;0)</formula>
    </cfRule>
  </conditionalFormatting>
  <conditionalFormatting sqref="K9">
    <cfRule type="expression" dxfId="59" priority="15">
      <formula>(COUNTIF($J9,"中醫婦科臨床教師會議")&gt;0)</formula>
    </cfRule>
    <cfRule type="expression" dxfId="58" priority="16">
      <formula>(COUNTIF($H9,"行政會議")&gt;0)</formula>
    </cfRule>
  </conditionalFormatting>
  <conditionalFormatting sqref="L9">
    <cfRule type="expression" dxfId="57" priority="1">
      <formula>(COUNTIF($J9,"中醫婦科臨床教師會議")&gt;0)</formula>
    </cfRule>
    <cfRule type="expression" dxfId="56" priority="2">
      <formula>(COUNTIF($H9,"行政會議")&gt;0)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3"/>
  <sheetViews>
    <sheetView zoomScale="110" zoomScaleNormal="110" workbookViewId="0">
      <selection activeCell="A4" sqref="A4:XFD4"/>
    </sheetView>
  </sheetViews>
  <sheetFormatPr defaultColWidth="11.33203125" defaultRowHeight="15" customHeight="1"/>
  <cols>
    <col min="1" max="1" width="10" customWidth="1"/>
    <col min="2" max="2" width="7.5546875" customWidth="1"/>
    <col min="3" max="3" width="10.6640625" customWidth="1"/>
    <col min="4" max="4" width="7.109375" customWidth="1"/>
    <col min="5" max="5" width="5.33203125" customWidth="1"/>
    <col min="6" max="8" width="6.5546875" customWidth="1"/>
    <col min="9" max="9" width="31.44140625" customWidth="1"/>
    <col min="10" max="10" width="10.44140625" customWidth="1"/>
    <col min="11" max="11" width="12.88671875" customWidth="1"/>
    <col min="12" max="12" width="19.44140625" customWidth="1"/>
    <col min="13" max="13" width="26.33203125" customWidth="1"/>
    <col min="14" max="14" width="6.5546875" customWidth="1"/>
    <col min="15" max="26" width="6.6640625" customWidth="1"/>
  </cols>
  <sheetData>
    <row r="1" spans="1:26" ht="16.5" customHeight="1">
      <c r="A1" s="1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7">
        <v>44270</v>
      </c>
      <c r="B2" s="36">
        <v>0.51041666666666663</v>
      </c>
      <c r="C2" s="37">
        <f>A2</f>
        <v>44270</v>
      </c>
      <c r="D2" s="49">
        <f>B2+TIME(1,0,0)</f>
        <v>0.55208333333333326</v>
      </c>
      <c r="E2" s="38">
        <f>C2</f>
        <v>44270</v>
      </c>
      <c r="F2" s="37" t="s">
        <v>15</v>
      </c>
      <c r="G2" s="37" t="s">
        <v>18</v>
      </c>
      <c r="H2" s="39" t="s">
        <v>19</v>
      </c>
      <c r="I2" s="40" t="s">
        <v>35</v>
      </c>
      <c r="J2" s="58" t="s">
        <v>147</v>
      </c>
      <c r="K2" s="39" t="s">
        <v>36</v>
      </c>
      <c r="L2" s="44" t="s">
        <v>137</v>
      </c>
      <c r="M2" s="39" t="s">
        <v>88</v>
      </c>
      <c r="N2" s="39">
        <v>50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37">
        <v>44280</v>
      </c>
      <c r="B3" s="36">
        <v>0.52083333333333337</v>
      </c>
      <c r="C3" s="37">
        <f>A3</f>
        <v>44280</v>
      </c>
      <c r="D3" s="49">
        <f>B3+TIME(1,0,0)</f>
        <v>0.5625</v>
      </c>
      <c r="E3" s="38">
        <f>C3</f>
        <v>44280</v>
      </c>
      <c r="F3" s="37" t="s">
        <v>15</v>
      </c>
      <c r="G3" s="37" t="s">
        <v>18</v>
      </c>
      <c r="H3" s="39" t="s">
        <v>19</v>
      </c>
      <c r="I3" s="40" t="s">
        <v>27</v>
      </c>
      <c r="J3" s="58" t="s">
        <v>28</v>
      </c>
      <c r="K3" s="39" t="s">
        <v>29</v>
      </c>
      <c r="L3" s="39" t="s">
        <v>67</v>
      </c>
      <c r="M3" s="39" t="s">
        <v>41</v>
      </c>
      <c r="N3" s="39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74">
        <v>44281</v>
      </c>
      <c r="B4" s="75">
        <v>0.5</v>
      </c>
      <c r="C4" s="74">
        <f>A4</f>
        <v>44281</v>
      </c>
      <c r="D4" s="76">
        <f>B4+TIME(1,0,0)</f>
        <v>0.54166666666666663</v>
      </c>
      <c r="E4" s="77">
        <f>C4</f>
        <v>44281</v>
      </c>
      <c r="F4" s="74" t="s">
        <v>15</v>
      </c>
      <c r="G4" s="74" t="s">
        <v>18</v>
      </c>
      <c r="H4" s="78" t="s">
        <v>19</v>
      </c>
      <c r="I4" s="79" t="s">
        <v>37</v>
      </c>
      <c r="J4" s="80" t="s">
        <v>149</v>
      </c>
      <c r="K4" s="78" t="s">
        <v>150</v>
      </c>
      <c r="L4" s="67" t="s">
        <v>164</v>
      </c>
      <c r="M4" s="78" t="s">
        <v>148</v>
      </c>
      <c r="N4" s="78">
        <v>50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6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6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6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6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</sheetData>
  <autoFilter ref="A1:N3" xr:uid="{00000000-0009-0000-0000-000004000000}">
    <sortState xmlns:xlrd2="http://schemas.microsoft.com/office/spreadsheetml/2017/richdata2" ref="A2:N4">
      <sortCondition ref="A1"/>
    </sortState>
  </autoFilter>
  <sortState xmlns:xlrd2="http://schemas.microsoft.com/office/spreadsheetml/2017/richdata2" ref="A2:N997">
    <sortCondition ref="A1"/>
  </sortState>
  <phoneticPr fontId="6" type="noConversion"/>
  <conditionalFormatting sqref="B1:O1">
    <cfRule type="expression" dxfId="55" priority="69" stopIfTrue="1">
      <formula>(COUNTIF($J1,"*"&amp;"聯合討論會"&amp;"*")&gt;0)</formula>
    </cfRule>
  </conditionalFormatting>
  <conditionalFormatting sqref="B1:O1">
    <cfRule type="expression" dxfId="54" priority="70" stopIfTrue="1">
      <formula>(COUNTIF($I1,"*"&amp;"部學術"&amp;"*")&gt;0)</formula>
    </cfRule>
  </conditionalFormatting>
  <conditionalFormatting sqref="B1:O1">
    <cfRule type="expression" dxfId="53" priority="71" stopIfTrue="1">
      <formula>(COUNTIF($J1,"*"&amp;"回饋會議"&amp;"*")&gt;0)</formula>
    </cfRule>
  </conditionalFormatting>
  <conditionalFormatting sqref="B1:O1">
    <cfRule type="expression" dxfId="52" priority="72" stopIfTrue="1">
      <formula>(COUNTIF($J1,"*"&amp;"臨床教師"&amp;"*")&gt;0)</formula>
    </cfRule>
  </conditionalFormatting>
  <conditionalFormatting sqref="B1:O1">
    <cfRule type="expression" dxfId="51" priority="73" stopIfTrue="1">
      <formula>(COUNTIF($H1,"行政會議")&gt;0)</formula>
    </cfRule>
  </conditionalFormatting>
  <conditionalFormatting sqref="M1">
    <cfRule type="expression" dxfId="50" priority="74">
      <formula>(COUNTIF($M1,"*"&amp;"待確認"&amp;"*")&gt;0)</formula>
    </cfRule>
  </conditionalFormatting>
  <conditionalFormatting sqref="B1:O1">
    <cfRule type="expression" dxfId="49" priority="75">
      <formula>(COUNTIF($I1,"*"&amp;"全院演講"&amp;"*")&gt;0)</formula>
    </cfRule>
  </conditionalFormatting>
  <conditionalFormatting sqref="A1:N1">
    <cfRule type="expression" dxfId="48" priority="76" stopIfTrue="1">
      <formula>(COUNTIF($J1,"*"&amp;"聯合討論會"&amp;"*")&gt;0)</formula>
    </cfRule>
  </conditionalFormatting>
  <conditionalFormatting sqref="A1:N1">
    <cfRule type="expression" dxfId="47" priority="77" stopIfTrue="1">
      <formula>(COUNTIF($I1,"*"&amp;"部學術"&amp;"*")&gt;0)</formula>
    </cfRule>
  </conditionalFormatting>
  <conditionalFormatting sqref="A1:N1">
    <cfRule type="expression" dxfId="46" priority="78" stopIfTrue="1">
      <formula>(COUNTIF($J1,"*"&amp;"回饋會議"&amp;"*")&gt;0)</formula>
    </cfRule>
  </conditionalFormatting>
  <conditionalFormatting sqref="A1:N1">
    <cfRule type="expression" dxfId="45" priority="79" stopIfTrue="1">
      <formula>(COUNTIF($J1,"*"&amp;"臨床教師"&amp;"*")&gt;0)</formula>
    </cfRule>
  </conditionalFormatting>
  <conditionalFormatting sqref="A1:N1">
    <cfRule type="expression" dxfId="44" priority="80" stopIfTrue="1">
      <formula>(COUNTIF($H1,"行政會議")&gt;0)</formula>
    </cfRule>
  </conditionalFormatting>
  <conditionalFormatting sqref="L1">
    <cfRule type="expression" dxfId="43" priority="81">
      <formula>(COUNTIF($M1,"*"&amp;"待確認"&amp;"*")&gt;0)</formula>
    </cfRule>
  </conditionalFormatting>
  <conditionalFormatting sqref="A1:N1">
    <cfRule type="expression" dxfId="42" priority="82">
      <formula>(COUNTIF($I1,"*"&amp;"全院演講"&amp;"*")&gt;0)</formula>
    </cfRule>
  </conditionalFormatting>
  <conditionalFormatting sqref="A1:N1">
    <cfRule type="expression" dxfId="41" priority="83" stopIfTrue="1">
      <formula>(COUNTIF($J1,"*"&amp;"聯合討論會"&amp;"*")&gt;0)</formula>
    </cfRule>
  </conditionalFormatting>
  <conditionalFormatting sqref="A1:N1">
    <cfRule type="expression" dxfId="40" priority="84" stopIfTrue="1">
      <formula>(COUNTIF($I1,"*"&amp;"部學術"&amp;"*")&gt;0)</formula>
    </cfRule>
  </conditionalFormatting>
  <conditionalFormatting sqref="A1:N1">
    <cfRule type="expression" dxfId="39" priority="85" stopIfTrue="1">
      <formula>(COUNTIF($J1,"*"&amp;"回饋會議"&amp;"*")&gt;0)</formula>
    </cfRule>
  </conditionalFormatting>
  <conditionalFormatting sqref="A1:N1">
    <cfRule type="expression" dxfId="38" priority="86" stopIfTrue="1">
      <formula>(COUNTIF($J1,"*"&amp;"臨床教師"&amp;"*")&gt;0)</formula>
    </cfRule>
  </conditionalFormatting>
  <conditionalFormatting sqref="A1:N1">
    <cfRule type="expression" dxfId="37" priority="87" stopIfTrue="1">
      <formula>(COUNTIF($H1,"行政會議")&gt;0)</formula>
    </cfRule>
  </conditionalFormatting>
  <conditionalFormatting sqref="L1">
    <cfRule type="expression" dxfId="36" priority="88">
      <formula>(COUNTIF($M1,"*"&amp;"待確認"&amp;"*")&gt;0)</formula>
    </cfRule>
  </conditionalFormatting>
  <conditionalFormatting sqref="A1:N1">
    <cfRule type="expression" dxfId="35" priority="89">
      <formula>(COUNTIF($I1,"*"&amp;"全院演講"&amp;"*")&gt;0)</formula>
    </cfRule>
  </conditionalFormatting>
  <conditionalFormatting sqref="A1:N1">
    <cfRule type="expression" dxfId="34" priority="90" stopIfTrue="1">
      <formula>(COUNTIF($J1,"*"&amp;"聯合討論會"&amp;"*")&gt;0)</formula>
    </cfRule>
  </conditionalFormatting>
  <conditionalFormatting sqref="A1:N1">
    <cfRule type="expression" dxfId="33" priority="91" stopIfTrue="1">
      <formula>(COUNTIF($I1,"*"&amp;"部學術"&amp;"*")&gt;0)</formula>
    </cfRule>
  </conditionalFormatting>
  <conditionalFormatting sqref="A1:N1">
    <cfRule type="expression" dxfId="32" priority="92" stopIfTrue="1">
      <formula>(COUNTIF($J1,"*"&amp;"回饋會議"&amp;"*")&gt;0)</formula>
    </cfRule>
  </conditionalFormatting>
  <conditionalFormatting sqref="A1:N1">
    <cfRule type="expression" dxfId="31" priority="93" stopIfTrue="1">
      <formula>(COUNTIF($J1,"*"&amp;"臨床教師"&amp;"*")&gt;0)</formula>
    </cfRule>
  </conditionalFormatting>
  <conditionalFormatting sqref="A1:N1">
    <cfRule type="expression" dxfId="30" priority="94" stopIfTrue="1">
      <formula>(COUNTIF($H1,"行政會議")&gt;0)</formula>
    </cfRule>
  </conditionalFormatting>
  <conditionalFormatting sqref="L1">
    <cfRule type="expression" dxfId="29" priority="95">
      <formula>(COUNTIF($M1,"*"&amp;"待確認"&amp;"*")&gt;0)</formula>
    </cfRule>
  </conditionalFormatting>
  <conditionalFormatting sqref="A1:N1">
    <cfRule type="expression" dxfId="28" priority="96">
      <formula>(COUNTIF($I1,"*"&amp;"全院演講"&amp;"*")&gt;0)</formula>
    </cfRule>
  </conditionalFormatting>
  <conditionalFormatting sqref="A1:N1">
    <cfRule type="expression" dxfId="27" priority="97" stopIfTrue="1">
      <formula>(COUNTIF($J1,"*"&amp;"聯合討論會"&amp;"*")&gt;0)</formula>
    </cfRule>
  </conditionalFormatting>
  <conditionalFormatting sqref="A1:N1">
    <cfRule type="expression" dxfId="26" priority="98" stopIfTrue="1">
      <formula>(COUNTIF($I1,"*"&amp;"部學術"&amp;"*")&gt;0)</formula>
    </cfRule>
  </conditionalFormatting>
  <conditionalFormatting sqref="A1:N1">
    <cfRule type="expression" dxfId="25" priority="99" stopIfTrue="1">
      <formula>(COUNTIF($J1,"*"&amp;"回饋會議"&amp;"*")&gt;0)</formula>
    </cfRule>
  </conditionalFormatting>
  <conditionalFormatting sqref="A1:N1">
    <cfRule type="expression" dxfId="24" priority="100" stopIfTrue="1">
      <formula>(COUNTIF($J1,"*"&amp;"臨床教師"&amp;"*")&gt;0)</formula>
    </cfRule>
  </conditionalFormatting>
  <conditionalFormatting sqref="A1:N1">
    <cfRule type="expression" dxfId="23" priority="101" stopIfTrue="1">
      <formula>(COUNTIF($H1,"行政會議")&gt;0)</formula>
    </cfRule>
  </conditionalFormatting>
  <conditionalFormatting sqref="L1">
    <cfRule type="expression" dxfId="22" priority="102">
      <formula>(COUNTIF($M1,"*"&amp;"待確認"&amp;"*")&gt;0)</formula>
    </cfRule>
  </conditionalFormatting>
  <conditionalFormatting sqref="A1:N1">
    <cfRule type="expression" dxfId="21" priority="103">
      <formula>(COUNTIF($I1,"*"&amp;"全院演講"&amp;"*")&gt;0)</formula>
    </cfRule>
  </conditionalFormatting>
  <conditionalFormatting sqref="J2:K2">
    <cfRule type="expression" dxfId="20" priority="13">
      <formula>(COUNTIF($J2,"中醫婦科臨床教師會議")&gt;0)</formula>
    </cfRule>
    <cfRule type="expression" dxfId="19" priority="14">
      <formula>(COUNTIF($H2,"行政會議")&gt;0)</formula>
    </cfRule>
  </conditionalFormatting>
  <conditionalFormatting sqref="B2">
    <cfRule type="expression" dxfId="18" priority="11">
      <formula>(COUNTIF(#REF!,"中醫婦科臨床教師會議")&gt;0)</formula>
    </cfRule>
    <cfRule type="expression" dxfId="17" priority="12">
      <formula>(COUNTIF($H2,"行政會議")&gt;0)</formula>
    </cfRule>
  </conditionalFormatting>
  <conditionalFormatting sqref="E3:K3 M3:N3 A3:C3">
    <cfRule type="expression" dxfId="16" priority="9">
      <formula>(COUNTIF($I3,"中醫婦科臨床教師會議")&gt;0)</formula>
    </cfRule>
    <cfRule type="expression" dxfId="15" priority="10">
      <formula>(COUNTIF($G3,"行政會議")&gt;0)</formula>
    </cfRule>
  </conditionalFormatting>
  <conditionalFormatting sqref="D3">
    <cfRule type="expression" dxfId="14" priority="7">
      <formula>(COUNTIF($J3,"中醫婦科臨床教師會議")&gt;0)</formula>
    </cfRule>
    <cfRule type="expression" dxfId="13" priority="8">
      <formula>(COUNTIF($H3,"行政會議")&gt;0)</formula>
    </cfRule>
  </conditionalFormatting>
  <conditionalFormatting sqref="L3">
    <cfRule type="expression" dxfId="12" priority="5">
      <formula>(COUNTIF($J3,"中醫婦科臨床教師會議")&gt;0)</formula>
    </cfRule>
    <cfRule type="expression" dxfId="11" priority="6">
      <formula>(COUNTIF($H3,"行政會議")&gt;0)</formula>
    </cfRule>
  </conditionalFormatting>
  <conditionalFormatting sqref="J4">
    <cfRule type="expression" dxfId="10" priority="3">
      <formula>(COUNTIF($J4,"中醫婦科臨床教師會議")&gt;0)</formula>
    </cfRule>
    <cfRule type="expression" dxfId="9" priority="4">
      <formula>(COUNTIF($H4,"行政會議")&gt;0)</formula>
    </cfRule>
  </conditionalFormatting>
  <conditionalFormatting sqref="B4">
    <cfRule type="expression" dxfId="8" priority="1">
      <formula>(COUNTIF(#REF!,"中醫婦科臨床教師會議")&gt;0)</formula>
    </cfRule>
    <cfRule type="expression" dxfId="7" priority="2">
      <formula>(COUNTIF($H4,"行政會議")&gt;0)</formula>
    </cfRule>
  </conditionalFormatting>
  <pageMargins left="0.75" right="0.75" top="1" bottom="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1"/>
  <sheetViews>
    <sheetView zoomScale="85" zoomScaleNormal="70" workbookViewId="0">
      <selection activeCell="A2" sqref="A2:N5"/>
    </sheetView>
  </sheetViews>
  <sheetFormatPr defaultColWidth="11.33203125" defaultRowHeight="15" customHeight="1"/>
  <cols>
    <col min="1" max="1" width="21.44140625" customWidth="1"/>
    <col min="2" max="2" width="8.5546875" customWidth="1"/>
    <col min="3" max="3" width="12.33203125" customWidth="1"/>
    <col min="4" max="4" width="10.109375" customWidth="1"/>
    <col min="5" max="5" width="8.5546875" customWidth="1"/>
    <col min="6" max="7" width="8.88671875" customWidth="1"/>
    <col min="8" max="8" width="10.44140625" customWidth="1"/>
    <col min="9" max="9" width="40.109375" customWidth="1"/>
    <col min="10" max="10" width="21" customWidth="1"/>
    <col min="11" max="11" width="15.44140625" customWidth="1"/>
    <col min="12" max="12" width="26.5546875" customWidth="1"/>
    <col min="13" max="13" width="11.6640625" customWidth="1"/>
    <col min="14" max="14" width="14.88671875" customWidth="1"/>
    <col min="15" max="26" width="8.8867187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/>
    <row r="3" spans="1:14" ht="15.75" customHeight="1"/>
    <row r="4" spans="1:14" ht="15.75" customHeight="1"/>
    <row r="5" spans="1:14" ht="15.75" customHeight="1"/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" xr:uid="{00000000-0009-0000-0000-000003000000}"/>
  <phoneticPr fontId="6" type="noConversion"/>
  <conditionalFormatting sqref="A1:N1">
    <cfRule type="expression" dxfId="6" priority="31" stopIfTrue="1">
      <formula>(COUNTIF($J1,"*"&amp;"聯合討論會"&amp;"*")&gt;0)</formula>
    </cfRule>
  </conditionalFormatting>
  <conditionalFormatting sqref="A1:N1">
    <cfRule type="expression" dxfId="5" priority="32" stopIfTrue="1">
      <formula>(COUNTIF($I1,"*"&amp;"部學術"&amp;"*")&gt;0)</formula>
    </cfRule>
  </conditionalFormatting>
  <conditionalFormatting sqref="A1:N1">
    <cfRule type="expression" dxfId="4" priority="33" stopIfTrue="1">
      <formula>(COUNTIF($J1,"*"&amp;"回饋會議"&amp;"*")&gt;0)</formula>
    </cfRule>
  </conditionalFormatting>
  <conditionalFormatting sqref="A1:N1">
    <cfRule type="expression" dxfId="3" priority="34" stopIfTrue="1">
      <formula>(COUNTIF($J1,"*"&amp;"臨床教師"&amp;"*")&gt;0)</formula>
    </cfRule>
  </conditionalFormatting>
  <conditionalFormatting sqref="A1:N1">
    <cfRule type="expression" dxfId="2" priority="35" stopIfTrue="1">
      <formula>(COUNTIF($H1,"行政會議")&gt;0)</formula>
    </cfRule>
  </conditionalFormatting>
  <conditionalFormatting sqref="L1:M1">
    <cfRule type="expression" dxfId="1" priority="36">
      <formula>(COUNTIF($M1,"*"&amp;"待確認"&amp;"*")&gt;0)</formula>
    </cfRule>
  </conditionalFormatting>
  <conditionalFormatting sqref="A1:N1">
    <cfRule type="expression" dxfId="0" priority="37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學術大表</vt:lpstr>
      <vt:lpstr>部行政</vt:lpstr>
      <vt:lpstr>部學術</vt:lpstr>
      <vt:lpstr>跨領域</vt:lpstr>
      <vt:lpstr>核心課程</vt:lpstr>
      <vt:lpstr>學術大表!Print_Area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2020-05-07T02:43:27Z</dcterms:created>
  <dcterms:modified xsi:type="dcterms:W3CDTF">2021-03-09T13:42:39Z</dcterms:modified>
</cp:coreProperties>
</file>