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Volumes/GoogleDrive/My Drive/中醫PGY/R4/部雜/4月學術/"/>
    </mc:Choice>
  </mc:AlternateContent>
  <xr:revisionPtr revIDLastSave="0" documentId="13_ncr:1_{4000C5B1-2474-3747-AC7B-3842030F314D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學術大表 " sheetId="2" r:id="rId1"/>
    <sheet name="部學術" sheetId="6" r:id="rId2"/>
  </sheets>
  <definedNames>
    <definedName name="_xlnm._FilterDatabase" localSheetId="0" hidden="1">'學術大表 '!$A$1:$IR$51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6" l="1"/>
  <c r="C2" i="6"/>
  <c r="E19" i="2"/>
  <c r="C19" i="2"/>
  <c r="E21" i="2" l="1"/>
  <c r="C21" i="2"/>
  <c r="C25" i="2" l="1"/>
  <c r="E25" i="2" s="1"/>
  <c r="E50" i="2"/>
  <c r="C50" i="2"/>
  <c r="E49" i="2"/>
  <c r="C49" i="2"/>
  <c r="E48" i="2"/>
  <c r="C48" i="2"/>
  <c r="E47" i="2"/>
  <c r="C47" i="2"/>
  <c r="E36" i="2"/>
  <c r="C36" i="2"/>
  <c r="E34" i="2"/>
  <c r="C34" i="2"/>
  <c r="E33" i="2"/>
  <c r="C33" i="2"/>
  <c r="E32" i="2"/>
  <c r="C32" i="2"/>
  <c r="E31" i="2"/>
  <c r="C31" i="2"/>
  <c r="E24" i="2"/>
  <c r="C24" i="2"/>
  <c r="E20" i="2"/>
  <c r="C20" i="2"/>
  <c r="E18" i="2"/>
  <c r="C18" i="2"/>
  <c r="E7" i="2"/>
  <c r="C7" i="2"/>
  <c r="E3" i="2"/>
  <c r="C3" i="2"/>
  <c r="E46" i="2" l="1"/>
  <c r="D46" i="2"/>
  <c r="C46" i="2"/>
  <c r="E45" i="2"/>
  <c r="D45" i="2"/>
  <c r="C45" i="2"/>
  <c r="E41" i="2"/>
  <c r="D41" i="2"/>
  <c r="C41" i="2"/>
  <c r="E40" i="2"/>
  <c r="D40" i="2"/>
  <c r="C40" i="2"/>
  <c r="E38" i="2"/>
  <c r="D38" i="2"/>
  <c r="C38" i="2"/>
  <c r="E30" i="2"/>
  <c r="D30" i="2"/>
  <c r="C30" i="2"/>
  <c r="E28" i="2"/>
  <c r="D28" i="2"/>
  <c r="C28" i="2"/>
  <c r="E27" i="2"/>
  <c r="D27" i="2"/>
  <c r="C27" i="2"/>
  <c r="E23" i="2"/>
  <c r="D23" i="2"/>
  <c r="C23" i="2"/>
  <c r="E17" i="2"/>
  <c r="D17" i="2"/>
  <c r="C17" i="2"/>
  <c r="E16" i="2"/>
  <c r="D16" i="2"/>
  <c r="C16" i="2"/>
  <c r="E14" i="2"/>
  <c r="D14" i="2"/>
  <c r="C14" i="2"/>
  <c r="E10" i="2"/>
  <c r="D10" i="2"/>
  <c r="C10" i="2"/>
  <c r="E9" i="2"/>
  <c r="D9" i="2"/>
  <c r="C9" i="2"/>
  <c r="E8" i="2"/>
  <c r="D8" i="2"/>
  <c r="C8" i="2"/>
  <c r="E6" i="2"/>
  <c r="D6" i="2"/>
  <c r="C6" i="2"/>
  <c r="C3" i="6" l="1"/>
  <c r="E3" i="6" s="1"/>
  <c r="E52" i="2"/>
  <c r="C52" i="2"/>
  <c r="E51" i="2"/>
  <c r="C51" i="2"/>
  <c r="E44" i="2"/>
  <c r="C44" i="2"/>
  <c r="E43" i="2"/>
  <c r="C43" i="2"/>
  <c r="E42" i="2"/>
  <c r="C42" i="2"/>
  <c r="E39" i="2"/>
  <c r="C39" i="2"/>
  <c r="E37" i="2"/>
  <c r="C37" i="2"/>
  <c r="E35" i="2"/>
  <c r="C35" i="2"/>
  <c r="E29" i="2"/>
  <c r="C29" i="2"/>
  <c r="E26" i="2"/>
  <c r="C26" i="2"/>
  <c r="E22" i="2"/>
  <c r="C22" i="2"/>
  <c r="E15" i="2"/>
  <c r="C15" i="2"/>
  <c r="E13" i="2"/>
  <c r="C13" i="2"/>
  <c r="E12" i="2"/>
  <c r="C12" i="2"/>
  <c r="E11" i="2"/>
  <c r="C11" i="2"/>
  <c r="E5" i="2"/>
  <c r="C5" i="2"/>
  <c r="E4" i="2"/>
  <c r="C4" i="2"/>
  <c r="E2" i="2"/>
  <c r="C2" i="2"/>
</calcChain>
</file>

<file path=xl/sharedStrings.xml><?xml version="1.0" encoding="utf-8"?>
<sst xmlns="http://schemas.openxmlformats.org/spreadsheetml/2006/main" count="456" uniqueCount="166">
  <si>
    <t>Start Date</t>
  </si>
  <si>
    <t>Start Time</t>
  </si>
  <si>
    <t>End Date</t>
  </si>
  <si>
    <t>End Time</t>
  </si>
  <si>
    <t>星期</t>
  </si>
  <si>
    <t>訓練類別</t>
  </si>
  <si>
    <t>訓練細目</t>
  </si>
  <si>
    <t>主辦單位</t>
  </si>
  <si>
    <t>Subject</t>
  </si>
  <si>
    <t>演講者</t>
  </si>
  <si>
    <t>主持人</t>
  </si>
  <si>
    <t>Location</t>
  </si>
  <si>
    <t>需參加人員</t>
  </si>
  <si>
    <t>預估人數</t>
  </si>
  <si>
    <t>一般行政</t>
  </si>
  <si>
    <t>行政會議</t>
  </si>
  <si>
    <t>中醫內兒科行政會議</t>
  </si>
  <si>
    <t>林意旋主任</t>
  </si>
  <si>
    <t>專業訓練</t>
  </si>
  <si>
    <t>專業課程</t>
  </si>
  <si>
    <t>桃園分院八樓中醫病房</t>
  </si>
  <si>
    <t>病房Teaching round(上半月)</t>
  </si>
  <si>
    <t>婦科</t>
  </si>
  <si>
    <t>高銘偵醫師</t>
  </si>
  <si>
    <t>V+I+(R)</t>
  </si>
  <si>
    <t>陳彥融醫師</t>
  </si>
  <si>
    <t>CR+I</t>
  </si>
  <si>
    <t>部學術</t>
  </si>
  <si>
    <t>陳曉暐醫師</t>
  </si>
  <si>
    <t>中醫內科學術會議: 病案討論</t>
  </si>
  <si>
    <t>V+R+I</t>
  </si>
  <si>
    <t>郭順利醫師</t>
  </si>
  <si>
    <t>中醫婦科全體醫師</t>
  </si>
  <si>
    <t>會診與臨床病例討論</t>
  </si>
  <si>
    <t>黃悅翔醫師</t>
  </si>
  <si>
    <t>病房Chart round(上半月)</t>
  </si>
  <si>
    <t>兒科實習醫師後測+前後測檢討</t>
  </si>
  <si>
    <t>盧嬿竹醫師</t>
  </si>
  <si>
    <t>林沛穎醫師</t>
  </si>
  <si>
    <t>桃園八樓中醫部小會議室</t>
  </si>
  <si>
    <t>兒科生理病理特色介紹</t>
  </si>
  <si>
    <t>中醫婦科臨床教師會議</t>
  </si>
  <si>
    <t>婦科主治醫師</t>
  </si>
  <si>
    <t>病房Chart round(下半月)</t>
  </si>
  <si>
    <t>尤紹雯醫師</t>
  </si>
  <si>
    <t>病房Teaching round(下半月)</t>
  </si>
  <si>
    <t>臨床教師會議</t>
  </si>
  <si>
    <t>專業訓練</t>
    <phoneticPr fontId="2" type="noConversion"/>
  </si>
  <si>
    <t>專業課程</t>
    <phoneticPr fontId="2" type="noConversion"/>
  </si>
  <si>
    <t>針傷科</t>
    <phoneticPr fontId="2" type="noConversion"/>
  </si>
  <si>
    <t>Chart round</t>
    <phoneticPr fontId="2" type="noConversion"/>
  </si>
  <si>
    <t>病房R+I</t>
    <phoneticPr fontId="2" type="noConversion"/>
  </si>
  <si>
    <t>行政會議</t>
    <phoneticPr fontId="2" type="noConversion"/>
  </si>
  <si>
    <t>李科宏主任</t>
    <phoneticPr fontId="2" type="noConversion"/>
  </si>
  <si>
    <t>桃園分院八樓中醫部大會議室</t>
    <phoneticPr fontId="2" type="noConversion"/>
  </si>
  <si>
    <t>V+R</t>
    <phoneticPr fontId="2" type="noConversion"/>
  </si>
  <si>
    <t>針傷科臨床教師會議</t>
    <phoneticPr fontId="2" type="noConversion"/>
  </si>
  <si>
    <t>針傷科主治醫師</t>
    <phoneticPr fontId="2" type="noConversion"/>
  </si>
  <si>
    <t>陳彥融醫師</t>
    <phoneticPr fontId="2" type="noConversion"/>
  </si>
  <si>
    <t>針傷科-骨傷組</t>
    <phoneticPr fontId="2" type="noConversion"/>
  </si>
  <si>
    <t>曾珠堯醫師</t>
    <phoneticPr fontId="2" type="noConversion"/>
  </si>
  <si>
    <t>桃園分院八樓中醫病房討論室</t>
    <phoneticPr fontId="2" type="noConversion"/>
  </si>
  <si>
    <t>骨傷I</t>
    <phoneticPr fontId="2" type="noConversion"/>
  </si>
  <si>
    <t>針傷科-針灸組</t>
    <phoneticPr fontId="2" type="noConversion"/>
  </si>
  <si>
    <t>針灸I</t>
    <phoneticPr fontId="2" type="noConversion"/>
  </si>
  <si>
    <t>主治醫師教學-傷科手法介紹</t>
    <phoneticPr fontId="2" type="noConversion"/>
  </si>
  <si>
    <t>林口復健大樓6樓中醫診區</t>
    <phoneticPr fontId="2" type="noConversion"/>
  </si>
  <si>
    <t>教學診I+R</t>
    <phoneticPr fontId="2" type="noConversion"/>
  </si>
  <si>
    <t>病例或專題報告</t>
    <phoneticPr fontId="2" type="noConversion"/>
  </si>
  <si>
    <t>針傷全體</t>
    <phoneticPr fontId="2" type="noConversion"/>
  </si>
  <si>
    <t>Teaching Round(主治醫師教學)</t>
    <phoneticPr fontId="2" type="noConversion"/>
  </si>
  <si>
    <t>邱鈺棠醫師</t>
  </si>
  <si>
    <t>會診病例或專題報告</t>
    <phoneticPr fontId="2" type="noConversion"/>
  </si>
  <si>
    <t>病房Orientation</t>
  </si>
  <si>
    <t>一般行政</t>
    <phoneticPr fontId="2" type="noConversion"/>
  </si>
  <si>
    <t>針傷科務會議</t>
    <phoneticPr fontId="2" type="noConversion"/>
  </si>
  <si>
    <t>針傷科全體醫師</t>
    <phoneticPr fontId="2" type="noConversion"/>
  </si>
  <si>
    <t>ZOOM視訊會議</t>
    <phoneticPr fontId="2" type="noConversion"/>
  </si>
  <si>
    <t>會診業務與會診病例討論</t>
    <phoneticPr fontId="2" type="noConversion"/>
  </si>
  <si>
    <t>ZOOM視訊會議</t>
    <phoneticPr fontId="6" type="noConversion"/>
  </si>
  <si>
    <t>葉柏巖醫師</t>
    <phoneticPr fontId="2" type="noConversion"/>
  </si>
  <si>
    <t>ZOOM視訊會議</t>
  </si>
  <si>
    <t xml:space="preserve"> 周芷嫻/詹宇芊/呂易芩/郭庭宇醫師</t>
    <phoneticPr fontId="2" type="noConversion"/>
  </si>
  <si>
    <t>許惠菁/許中原醫師</t>
  </si>
  <si>
    <t>總醫師教學-針灸操作教學與後測(intern11&amp;14&amp;15組)</t>
    <phoneticPr fontId="2" type="noConversion"/>
  </si>
  <si>
    <t>張適安醫師</t>
    <phoneticPr fontId="6" type="noConversion"/>
  </si>
  <si>
    <t>傷科手法教學與後測(intern8&amp;10組)</t>
    <phoneticPr fontId="6" type="noConversion"/>
  </si>
  <si>
    <t>賴筱函/陳昱廷/林安砥/蔡濬瑛醫師</t>
  </si>
  <si>
    <t>葉柏巖/李科宏醫師</t>
    <phoneticPr fontId="2" type="noConversion"/>
  </si>
  <si>
    <t>宋柏毅醫師</t>
  </si>
  <si>
    <t>唐遠雲醫師</t>
  </si>
  <si>
    <t>李宥賢/戴雅伶/詹博恩/莊惟盛醫師</t>
  </si>
  <si>
    <t>楊宗憲/官佳璇/陳玉昇醫師</t>
  </si>
  <si>
    <t>總醫師教學-針灸操作教學與後測(intern1,2,3,16組)</t>
    <phoneticPr fontId="6" type="noConversion"/>
  </si>
  <si>
    <t>傷科手法教學與後測(intern9,10,11,12組)</t>
    <phoneticPr fontId="6" type="noConversion"/>
  </si>
  <si>
    <t>洪萁延/沈于婷/魏禎瑩醫師</t>
    <phoneticPr fontId="2" type="noConversion"/>
  </si>
  <si>
    <t>許中原/蔡馥光/陳彥融醫師</t>
  </si>
  <si>
    <t>醫經典籍教學</t>
  </si>
  <si>
    <t>陳玉昇醫師</t>
  </si>
  <si>
    <t>V+R+I</t>
    <phoneticPr fontId="2" type="noConversion"/>
  </si>
  <si>
    <t>專業課程</t>
    <phoneticPr fontId="7" type="noConversion"/>
  </si>
  <si>
    <t>VS Lec V：不孕症(第16.17組)</t>
    <phoneticPr fontId="7" type="noConversion"/>
  </si>
  <si>
    <t>桃分八樓小會議室</t>
    <phoneticPr fontId="4" type="noConversion"/>
  </si>
  <si>
    <t>總醫師教學(1)- 婦科四診及身體診察 &amp; 育齡婦女基礎體溫測量判讀及治療  (第17組)</t>
    <phoneticPr fontId="4" type="noConversion"/>
  </si>
  <si>
    <t>林新瑜醫師</t>
    <phoneticPr fontId="7" type="noConversion"/>
  </si>
  <si>
    <t>桃分八樓大會議室</t>
    <phoneticPr fontId="4" type="noConversion"/>
  </si>
  <si>
    <t>總醫師教學(2)-產後調理會診須知(R參加)</t>
    <phoneticPr fontId="4" type="noConversion"/>
  </si>
  <si>
    <t>桃分八樓住院醫師辦公室</t>
    <phoneticPr fontId="4" type="noConversion"/>
  </si>
  <si>
    <t>CR+R</t>
    <phoneticPr fontId="11" type="noConversion"/>
  </si>
  <si>
    <t>VS Lec IV：更年期症候群(第17組)</t>
    <phoneticPr fontId="4" type="noConversion"/>
  </si>
  <si>
    <t>鄭為仁醫師</t>
    <phoneticPr fontId="4" type="noConversion"/>
  </si>
  <si>
    <t>視訊教學</t>
    <phoneticPr fontId="4" type="noConversion"/>
  </si>
  <si>
    <t>婦科科務會議+研究進度討論會</t>
    <phoneticPr fontId="7" type="noConversion"/>
  </si>
  <si>
    <t>視訊會議</t>
    <phoneticPr fontId="4" type="noConversion"/>
  </si>
  <si>
    <t>V+CR</t>
    <phoneticPr fontId="4" type="noConversion"/>
  </si>
  <si>
    <t>視訊會議</t>
  </si>
  <si>
    <t>VS Lec II：子宮內膜異位症(第16.17組)</t>
    <phoneticPr fontId="4" type="noConversion"/>
  </si>
  <si>
    <t>VS Lec I：妊娠病及產後調理(第16.17組)</t>
    <phoneticPr fontId="4" type="noConversion"/>
  </si>
  <si>
    <t>台北3F中醫門診區</t>
    <phoneticPr fontId="4" type="noConversion"/>
  </si>
  <si>
    <t>病例報告</t>
    <phoneticPr fontId="4" type="noConversion"/>
  </si>
  <si>
    <t>羅雅薰醫師/吳芝宜醫師/宋維瑄醫師/張育佳醫師/廖偉成醫師</t>
    <phoneticPr fontId="1" type="noConversion"/>
  </si>
  <si>
    <t>陳曉暐醫師</t>
    <phoneticPr fontId="4" type="noConversion"/>
  </si>
  <si>
    <t>期刊專題討論</t>
    <phoneticPr fontId="4" type="noConversion"/>
  </si>
  <si>
    <t>Intern Test (後測)-第16組</t>
    <phoneticPr fontId="7" type="noConversion"/>
  </si>
  <si>
    <t>Intern Test (後測)-第17組</t>
    <phoneticPr fontId="7" type="noConversion"/>
  </si>
  <si>
    <t>張育宸醫師/趙傳鼎醫師/湯詠舜醫師/林峻頡醫師</t>
    <phoneticPr fontId="1" type="noConversion"/>
  </si>
  <si>
    <t>林玫君醫師</t>
    <phoneticPr fontId="4" type="noConversion"/>
  </si>
  <si>
    <t>VS Lec III：多囊性卵巢綜合症 &amp; 高泌乳血症(第17組)</t>
    <phoneticPr fontId="4" type="noConversion"/>
  </si>
  <si>
    <t>V+R+I</t>
    <phoneticPr fontId="4" type="noConversion"/>
  </si>
  <si>
    <t>專業訓練</t>
    <phoneticPr fontId="0" type="noConversion"/>
  </si>
  <si>
    <t>專業課程</t>
    <phoneticPr fontId="0" type="noConversion"/>
  </si>
  <si>
    <t>內兒科</t>
    <phoneticPr fontId="0" type="noConversion"/>
  </si>
  <si>
    <t>張適安醫師</t>
    <phoneticPr fontId="3" type="noConversion"/>
  </si>
  <si>
    <t>病房R+病房I</t>
    <phoneticPr fontId="0" type="noConversion"/>
  </si>
  <si>
    <t>陳星諭醫師</t>
    <phoneticPr fontId="3" type="noConversion"/>
  </si>
  <si>
    <t>一般行政</t>
    <phoneticPr fontId="0" type="noConversion"/>
  </si>
  <si>
    <t>行政會議</t>
    <phoneticPr fontId="0" type="noConversion"/>
  </si>
  <si>
    <t>V+R</t>
    <phoneticPr fontId="0" type="noConversion"/>
  </si>
  <si>
    <t>中醫內兒科臨床教師會議</t>
    <phoneticPr fontId="3" type="noConversion"/>
  </si>
  <si>
    <t>內兒科主治醫師</t>
    <phoneticPr fontId="3" type="noConversion"/>
  </si>
  <si>
    <t>林意旋主任</t>
    <phoneticPr fontId="3" type="noConversion"/>
  </si>
  <si>
    <t>黃悅翔醫師</t>
    <phoneticPr fontId="3" type="noConversion"/>
  </si>
  <si>
    <t>林沛穎醫師</t>
    <phoneticPr fontId="3" type="noConversion"/>
  </si>
  <si>
    <t>兒科I</t>
    <phoneticPr fontId="0" type="noConversion"/>
  </si>
  <si>
    <t>中醫兒科學術會議</t>
  </si>
  <si>
    <t>高偉瀚/黃昱瑞/蔡安騏/秦嗣恩/林尚緯/鄭婉伶//吳健瑋//高伊俐</t>
    <phoneticPr fontId="3" type="noConversion"/>
  </si>
  <si>
    <t>楊賢鴻部長</t>
    <phoneticPr fontId="3" type="noConversion"/>
  </si>
  <si>
    <t>V+R+I</t>
    <phoneticPr fontId="0" type="noConversion"/>
  </si>
  <si>
    <t>中醫兒科會診暨加強照護門診病例討論</t>
    <phoneticPr fontId="3" type="noConversion"/>
  </si>
  <si>
    <t>吳健瑋</t>
    <phoneticPr fontId="3" type="noConversion"/>
  </si>
  <si>
    <t>王品涵醫師</t>
    <phoneticPr fontId="3" type="noConversion"/>
  </si>
  <si>
    <t>高定一醫師</t>
    <phoneticPr fontId="3" type="noConversion"/>
  </si>
  <si>
    <t>楊元瀚/戴瑋儂/黃聖涵//李沛穎</t>
    <phoneticPr fontId="3" type="noConversion"/>
  </si>
  <si>
    <t>中西醫內科會診病例討論</t>
    <phoneticPr fontId="3" type="noConversion"/>
  </si>
  <si>
    <t>王毓翔/施惠齡</t>
    <phoneticPr fontId="3" type="noConversion"/>
  </si>
  <si>
    <t>中醫內兒科實習住院醫師回饋會議</t>
    <phoneticPr fontId="3" type="noConversion"/>
  </si>
  <si>
    <t>針傷I+R</t>
  </si>
  <si>
    <t>製表：4月學術CR  郭純伶 GSM:35727</t>
  </si>
  <si>
    <t>陳俊良部長</t>
  </si>
  <si>
    <t>B2國際會議廳</t>
  </si>
  <si>
    <t>教學組V+R1</t>
  </si>
  <si>
    <t>部行政</t>
  </si>
  <si>
    <t>教學組會議</t>
  </si>
  <si>
    <t>R1口頭報告</t>
  </si>
  <si>
    <t>第一年住院醫師</t>
  </si>
  <si>
    <t>教學組醫師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</si>
</sst>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/mm/dd"/>
    <numFmt numFmtId="165" formatCode="h:mm;@"/>
    <numFmt numFmtId="166" formatCode="[$-404]aaaa;@"/>
    <numFmt numFmtId="167" formatCode="0_);[Red]\(0\)"/>
    <numFmt numFmtId="168" formatCode="[$-404]e&quot;年&quot;m&quot;月&quot;d&quot;日&quot;;@"/>
    <numFmt numFmtId="169" formatCode="mm/dd/yy;@"/>
    <numFmt numFmtId="170" formatCode="yyyy/m/d;@"/>
  </numFmts>
  <fonts count="15">
    <font>
      <sz val="12"/>
      <color indexed="8"/>
      <name val="新細明體"/>
    </font>
    <font>
      <sz val="12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color indexed="8"/>
      <name val="微軟正黑體"/>
      <family val="2"/>
      <charset val="136"/>
    </font>
    <font>
      <sz val="11"/>
      <color indexed="8"/>
      <name val="Calibri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rgb="FF00000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Protection="0">
      <alignment vertical="center"/>
    </xf>
    <xf numFmtId="0" fontId="5" fillId="0" borderId="1">
      <alignment vertical="center"/>
    </xf>
    <xf numFmtId="0" fontId="6" fillId="0" borderId="1"/>
    <xf numFmtId="0" fontId="6" fillId="0" borderId="1"/>
    <xf numFmtId="0" fontId="5" fillId="0" borderId="1">
      <alignment vertical="center"/>
    </xf>
  </cellStyleXfs>
  <cellXfs count="156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7" fillId="7" borderId="3" xfId="0" applyNumberFormat="1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5" borderId="2" xfId="0" applyNumberFormat="1" applyFont="1" applyFill="1" applyBorder="1" applyAlignment="1">
      <alignment horizontal="center" vertical="center"/>
    </xf>
    <xf numFmtId="165" fontId="8" fillId="5" borderId="2" xfId="2" applyNumberFormat="1" applyFont="1" applyFill="1" applyBorder="1" applyAlignment="1">
      <alignment horizontal="center" vertical="center"/>
    </xf>
    <xf numFmtId="168" fontId="8" fillId="5" borderId="2" xfId="0" applyNumberFormat="1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8" fontId="8" fillId="5" borderId="2" xfId="0" applyNumberFormat="1" applyFont="1" applyFill="1" applyBorder="1" applyAlignment="1">
      <alignment horizontal="center" vertical="center" shrinkToFit="1"/>
    </xf>
    <xf numFmtId="169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20" fontId="8" fillId="5" borderId="2" xfId="0" applyNumberFormat="1" applyFont="1" applyFill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169" fontId="8" fillId="2" borderId="2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6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70" fontId="12" fillId="3" borderId="2" xfId="4" applyNumberFormat="1" applyFont="1" applyFill="1" applyBorder="1" applyAlignment="1">
      <alignment horizontal="center" vertical="center"/>
    </xf>
    <xf numFmtId="165" fontId="12" fillId="3" borderId="2" xfId="2" applyNumberFormat="1" applyFont="1" applyFill="1" applyBorder="1" applyAlignment="1">
      <alignment horizontal="center" vertical="center"/>
    </xf>
    <xf numFmtId="14" fontId="12" fillId="3" borderId="2" xfId="2" applyNumberFormat="1" applyFont="1" applyFill="1" applyBorder="1" applyAlignment="1">
      <alignment horizontal="center" vertical="center"/>
    </xf>
    <xf numFmtId="166" fontId="12" fillId="3" borderId="2" xfId="2" applyNumberFormat="1" applyFont="1" applyFill="1" applyBorder="1" applyAlignment="1">
      <alignment horizontal="center" vertical="center"/>
    </xf>
    <xf numFmtId="168" fontId="12" fillId="3" borderId="2" xfId="4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horizontal="center" vertical="center" shrinkToFit="1"/>
    </xf>
    <xf numFmtId="0" fontId="12" fillId="3" borderId="2" xfId="4" applyFont="1" applyFill="1" applyBorder="1" applyAlignment="1">
      <alignment horizontal="center" vertical="center"/>
    </xf>
    <xf numFmtId="168" fontId="13" fillId="3" borderId="6" xfId="4" applyNumberFormat="1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6" fontId="8" fillId="0" borderId="2" xfId="2" applyNumberFormat="1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14" fontId="8" fillId="5" borderId="2" xfId="0" applyNumberFormat="1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6" fontId="8" fillId="5" borderId="2" xfId="2" applyNumberFormat="1" applyFont="1" applyFill="1" applyBorder="1" applyAlignment="1">
      <alignment horizontal="center" vertical="center" wrapText="1"/>
    </xf>
    <xf numFmtId="168" fontId="8" fillId="5" borderId="2" xfId="0" applyNumberFormat="1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165" fontId="8" fillId="6" borderId="2" xfId="2" applyNumberFormat="1" applyFont="1" applyFill="1" applyBorder="1" applyAlignment="1">
      <alignment horizontal="center" vertical="center" wrapText="1"/>
    </xf>
    <xf numFmtId="166" fontId="8" fillId="6" borderId="2" xfId="2" applyNumberFormat="1" applyFont="1" applyFill="1" applyBorder="1" applyAlignment="1">
      <alignment horizontal="center" vertical="center" wrapText="1"/>
    </xf>
    <xf numFmtId="168" fontId="8" fillId="6" borderId="2" xfId="0" applyNumberFormat="1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20" fontId="8" fillId="6" borderId="2" xfId="0" applyNumberFormat="1" applyFont="1" applyFill="1" applyBorder="1" applyAlignment="1">
      <alignment horizontal="center" vertical="center" wrapText="1"/>
    </xf>
    <xf numFmtId="166" fontId="8" fillId="6" borderId="2" xfId="0" applyNumberFormat="1" applyFont="1" applyFill="1" applyBorder="1" applyAlignment="1">
      <alignment horizontal="center" vertical="center" wrapText="1"/>
    </xf>
    <xf numFmtId="164" fontId="8" fillId="6" borderId="2" xfId="1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20" fontId="10" fillId="4" borderId="2" xfId="0" applyNumberFormat="1" applyFont="1" applyFill="1" applyBorder="1" applyAlignment="1">
      <alignment horizontal="center" vertical="center" wrapText="1"/>
    </xf>
    <xf numFmtId="166" fontId="10" fillId="4" borderId="2" xfId="0" applyNumberFormat="1" applyFont="1" applyFill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center" vertical="center"/>
    </xf>
    <xf numFmtId="166" fontId="8" fillId="5" borderId="2" xfId="2" applyNumberFormat="1" applyFont="1" applyFill="1" applyBorder="1" applyAlignment="1">
      <alignment horizontal="center" vertical="center"/>
    </xf>
    <xf numFmtId="14" fontId="8" fillId="6" borderId="2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165" fontId="8" fillId="6" borderId="2" xfId="2" applyNumberFormat="1" applyFont="1" applyFill="1" applyBorder="1" applyAlignment="1">
      <alignment horizontal="center" vertical="center"/>
    </xf>
    <xf numFmtId="166" fontId="8" fillId="6" borderId="2" xfId="2" applyNumberFormat="1" applyFont="1" applyFill="1" applyBorder="1" applyAlignment="1">
      <alignment horizontal="center" vertical="center"/>
    </xf>
    <xf numFmtId="168" fontId="8" fillId="6" borderId="2" xfId="0" applyNumberFormat="1" applyFont="1" applyFill="1" applyBorder="1" applyAlignment="1">
      <alignment horizontal="center" vertical="center"/>
    </xf>
    <xf numFmtId="168" fontId="8" fillId="6" borderId="2" xfId="0" applyNumberFormat="1" applyFont="1" applyFill="1" applyBorder="1" applyAlignment="1">
      <alignment horizontal="center" vertical="center" shrinkToFit="1"/>
    </xf>
    <xf numFmtId="165" fontId="8" fillId="0" borderId="2" xfId="0" applyNumberFormat="1" applyFont="1" applyFill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/>
    </xf>
    <xf numFmtId="166" fontId="8" fillId="0" borderId="2" xfId="2" applyNumberFormat="1" applyFont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165" fontId="8" fillId="0" borderId="2" xfId="2" applyNumberFormat="1" applyFont="1" applyBorder="1" applyAlignment="1">
      <alignment horizontal="center" vertical="center"/>
    </xf>
    <xf numFmtId="14" fontId="8" fillId="0" borderId="2" xfId="2" applyNumberFormat="1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 shrinkToFit="1"/>
    </xf>
    <xf numFmtId="0" fontId="8" fillId="0" borderId="2" xfId="3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center" vertical="center"/>
    </xf>
    <xf numFmtId="0" fontId="14" fillId="6" borderId="2" xfId="0" applyNumberFormat="1" applyFont="1" applyFill="1" applyBorder="1" applyAlignment="1">
      <alignment horizontal="center" vertical="center" wrapText="1"/>
    </xf>
    <xf numFmtId="165" fontId="8" fillId="3" borderId="2" xfId="2" applyNumberFormat="1" applyFont="1" applyFill="1" applyBorder="1" applyAlignment="1">
      <alignment horizontal="center" vertical="center"/>
    </xf>
    <xf numFmtId="14" fontId="8" fillId="3" borderId="2" xfId="2" applyNumberFormat="1" applyFont="1" applyFill="1" applyBorder="1" applyAlignment="1">
      <alignment horizontal="center" vertical="center"/>
    </xf>
    <xf numFmtId="166" fontId="8" fillId="3" borderId="2" xfId="2" applyNumberFormat="1" applyFont="1" applyFill="1" applyBorder="1" applyAlignment="1">
      <alignment horizontal="center" vertical="center"/>
    </xf>
    <xf numFmtId="168" fontId="8" fillId="3" borderId="2" xfId="4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 shrinkToFit="1"/>
    </xf>
    <xf numFmtId="168" fontId="9" fillId="3" borderId="2" xfId="4" applyNumberFormat="1" applyFont="1" applyFill="1" applyBorder="1" applyAlignment="1">
      <alignment horizontal="center" vertical="center" shrinkToFit="1"/>
    </xf>
    <xf numFmtId="169" fontId="8" fillId="2" borderId="7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9" fontId="8" fillId="2" borderId="8" xfId="0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14" fontId="8" fillId="5" borderId="10" xfId="0" applyNumberFormat="1" applyFont="1" applyFill="1" applyBorder="1" applyAlignment="1">
      <alignment horizontal="center" vertical="center"/>
    </xf>
    <xf numFmtId="0" fontId="8" fillId="5" borderId="11" xfId="0" applyNumberFormat="1" applyFont="1" applyFill="1" applyBorder="1" applyAlignment="1">
      <alignment horizontal="center" vertical="center"/>
    </xf>
    <xf numFmtId="14" fontId="8" fillId="6" borderId="10" xfId="0" applyNumberFormat="1" applyFont="1" applyFill="1" applyBorder="1" applyAlignment="1">
      <alignment horizontal="center" vertical="center"/>
    </xf>
    <xf numFmtId="0" fontId="8" fillId="6" borderId="11" xfId="0" applyNumberFormat="1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 shrinkToFit="1"/>
    </xf>
    <xf numFmtId="14" fontId="8" fillId="5" borderId="10" xfId="0" applyNumberFormat="1" applyFont="1" applyFill="1" applyBorder="1" applyAlignment="1">
      <alignment horizontal="center" vertical="center" wrapText="1"/>
    </xf>
    <xf numFmtId="0" fontId="8" fillId="5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4" fontId="8" fillId="6" borderId="10" xfId="0" applyNumberFormat="1" applyFont="1" applyFill="1" applyBorder="1" applyAlignment="1">
      <alignment horizontal="center" vertical="center" wrapText="1"/>
    </xf>
    <xf numFmtId="0" fontId="8" fillId="6" borderId="11" xfId="0" applyNumberFormat="1" applyFont="1" applyFill="1" applyBorder="1" applyAlignment="1">
      <alignment horizontal="center" vertical="center" wrapText="1"/>
    </xf>
    <xf numFmtId="167" fontId="8" fillId="0" borderId="11" xfId="1" applyNumberFormat="1" applyFont="1" applyFill="1" applyBorder="1" applyAlignment="1">
      <alignment horizontal="center" vertical="center"/>
    </xf>
    <xf numFmtId="167" fontId="8" fillId="5" borderId="11" xfId="1" applyNumberFormat="1" applyFont="1" applyFill="1" applyBorder="1" applyAlignment="1">
      <alignment horizontal="center" vertical="center"/>
    </xf>
    <xf numFmtId="167" fontId="8" fillId="6" borderId="11" xfId="1" applyNumberFormat="1" applyFont="1" applyFill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 wrapText="1"/>
    </xf>
    <xf numFmtId="167" fontId="9" fillId="0" borderId="11" xfId="1" applyNumberFormat="1" applyFont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/>
    </xf>
    <xf numFmtId="169" fontId="8" fillId="6" borderId="10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69" fontId="8" fillId="5" borderId="10" xfId="0" applyNumberFormat="1" applyFont="1" applyFill="1" applyBorder="1" applyAlignment="1">
      <alignment horizontal="center"/>
    </xf>
    <xf numFmtId="169" fontId="8" fillId="3" borderId="10" xfId="0" applyNumberFormat="1" applyFont="1" applyFill="1" applyBorder="1" applyAlignment="1">
      <alignment horizontal="center"/>
    </xf>
    <xf numFmtId="169" fontId="8" fillId="0" borderId="1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169" fontId="8" fillId="2" borderId="12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169" fontId="8" fillId="2" borderId="13" xfId="0" applyNumberFormat="1" applyFont="1" applyFill="1" applyBorder="1" applyAlignment="1">
      <alignment horizontal="center"/>
    </xf>
    <xf numFmtId="166" fontId="8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4" fontId="8" fillId="3" borderId="10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14" fontId="8" fillId="5" borderId="2" xfId="2" applyNumberFormat="1" applyFont="1" applyFill="1" applyBorder="1" applyAlignment="1">
      <alignment horizontal="center" vertical="center"/>
    </xf>
  </cellXfs>
  <cellStyles count="5">
    <cellStyle name="Normal" xfId="0" builtinId="0"/>
    <cellStyle name="一般 2" xfId="3" xr:uid="{2D6F74EE-808E-394E-AD76-8792E3BA388D}"/>
    <cellStyle name="一般 3" xfId="1" xr:uid="{1975EDE1-2C0C-FC40-8562-86074967A61F}"/>
    <cellStyle name="一般 3 2" xfId="4" xr:uid="{60D0D329-A5DF-6B49-87D2-30EC3931980F}"/>
    <cellStyle name="一般_Sheet1" xfId="2" xr:uid="{5D4BEDF2-C542-7A48-B47F-1941940B74A8}"/>
  </cellStyles>
  <dxfs count="118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7BA0CD"/>
      <rgbColor rgb="FFB4CC82"/>
      <rgbColor rgb="FFF9B074"/>
      <rgbColor rgb="FFFF0000"/>
      <rgbColor rgb="FF00B0F0"/>
      <rgbColor rgb="FFBFB1D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58"/>
  <sheetViews>
    <sheetView showGridLines="0" tabSelected="1" zoomScale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8" sqref="A48:XFD51"/>
    </sheetView>
  </sheetViews>
  <sheetFormatPr baseColWidth="10" defaultColWidth="8.83203125" defaultRowHeight="14.5" customHeight="1"/>
  <cols>
    <col min="1" max="1" width="11" style="28" customWidth="1"/>
    <col min="2" max="2" width="8.5" style="29" customWidth="1"/>
    <col min="3" max="3" width="11.5" style="28" customWidth="1"/>
    <col min="4" max="4" width="7.83203125" style="29" customWidth="1"/>
    <col min="5" max="5" width="8.83203125" style="30" customWidth="1"/>
    <col min="6" max="7" width="8.6640625" style="4" customWidth="1"/>
    <col min="8" max="8" width="12.83203125" style="4" customWidth="1"/>
    <col min="9" max="10" width="45.6640625" style="4" customWidth="1"/>
    <col min="11" max="11" width="26.5" style="4" customWidth="1"/>
    <col min="12" max="12" width="27.6640625" style="4" customWidth="1"/>
    <col min="13" max="13" width="13.83203125" style="4" customWidth="1"/>
    <col min="14" max="14" width="10.33203125" style="4" customWidth="1"/>
    <col min="15" max="252" width="8.83203125" style="4" customWidth="1"/>
    <col min="253" max="16384" width="8.83203125" style="5"/>
  </cols>
  <sheetData>
    <row r="1" spans="1:252" ht="14.5" customHeight="1">
      <c r="A1" s="112" t="s">
        <v>0</v>
      </c>
      <c r="B1" s="113" t="s">
        <v>1</v>
      </c>
      <c r="C1" s="114" t="s">
        <v>2</v>
      </c>
      <c r="D1" s="113" t="s">
        <v>3</v>
      </c>
      <c r="E1" s="115" t="s">
        <v>4</v>
      </c>
      <c r="F1" s="116" t="s">
        <v>5</v>
      </c>
      <c r="G1" s="116" t="s">
        <v>6</v>
      </c>
      <c r="H1" s="116" t="s">
        <v>7</v>
      </c>
      <c r="I1" s="116" t="s">
        <v>8</v>
      </c>
      <c r="J1" s="116" t="s">
        <v>9</v>
      </c>
      <c r="K1" s="116" t="s">
        <v>10</v>
      </c>
      <c r="L1" s="116" t="s">
        <v>11</v>
      </c>
      <c r="M1" s="116" t="s">
        <v>12</v>
      </c>
      <c r="N1" s="117" t="s">
        <v>13</v>
      </c>
    </row>
    <row r="2" spans="1:252" ht="14.5" customHeight="1">
      <c r="A2" s="118">
        <v>43922</v>
      </c>
      <c r="B2" s="8">
        <v>0.35416666666666669</v>
      </c>
      <c r="C2" s="77">
        <f>A2</f>
        <v>43922</v>
      </c>
      <c r="D2" s="9">
        <v>0.375</v>
      </c>
      <c r="E2" s="78">
        <f>A2</f>
        <v>43922</v>
      </c>
      <c r="F2" s="10" t="s">
        <v>74</v>
      </c>
      <c r="G2" s="10" t="s">
        <v>52</v>
      </c>
      <c r="H2" s="11" t="s">
        <v>49</v>
      </c>
      <c r="I2" s="12" t="s">
        <v>75</v>
      </c>
      <c r="J2" s="12" t="s">
        <v>76</v>
      </c>
      <c r="K2" s="13" t="s">
        <v>53</v>
      </c>
      <c r="L2" s="14" t="s">
        <v>77</v>
      </c>
      <c r="M2" s="13" t="s">
        <v>55</v>
      </c>
      <c r="N2" s="119">
        <v>20</v>
      </c>
      <c r="IR2" s="5"/>
    </row>
    <row r="3" spans="1:252" ht="14.5" customHeight="1">
      <c r="A3" s="125">
        <v>43922</v>
      </c>
      <c r="B3" s="63">
        <v>0.35416666666666669</v>
      </c>
      <c r="C3" s="41">
        <f>A3</f>
        <v>43922</v>
      </c>
      <c r="D3" s="63">
        <v>0.39583333333333331</v>
      </c>
      <c r="E3" s="64">
        <f>WEEKDAY(A3)</f>
        <v>4</v>
      </c>
      <c r="F3" s="65" t="s">
        <v>129</v>
      </c>
      <c r="G3" s="65" t="s">
        <v>130</v>
      </c>
      <c r="H3" s="65" t="s">
        <v>131</v>
      </c>
      <c r="I3" s="66" t="s">
        <v>73</v>
      </c>
      <c r="J3" s="66" t="s">
        <v>132</v>
      </c>
      <c r="K3" s="66" t="s">
        <v>17</v>
      </c>
      <c r="L3" s="66" t="s">
        <v>20</v>
      </c>
      <c r="M3" s="65" t="s">
        <v>133</v>
      </c>
      <c r="N3" s="132">
        <v>9</v>
      </c>
    </row>
    <row r="4" spans="1:252" ht="14.5" customHeight="1">
      <c r="A4" s="118">
        <v>43922</v>
      </c>
      <c r="B4" s="9">
        <v>0.375</v>
      </c>
      <c r="C4" s="77">
        <f>A4</f>
        <v>43922</v>
      </c>
      <c r="D4" s="9">
        <v>0.38541666666666669</v>
      </c>
      <c r="E4" s="78">
        <f>A4</f>
        <v>43922</v>
      </c>
      <c r="F4" s="10" t="s">
        <v>14</v>
      </c>
      <c r="G4" s="10" t="s">
        <v>52</v>
      </c>
      <c r="H4" s="11" t="s">
        <v>49</v>
      </c>
      <c r="I4" s="12" t="s">
        <v>78</v>
      </c>
      <c r="J4" s="12" t="s">
        <v>76</v>
      </c>
      <c r="K4" s="13" t="s">
        <v>53</v>
      </c>
      <c r="L4" s="14" t="s">
        <v>77</v>
      </c>
      <c r="M4" s="13" t="s">
        <v>55</v>
      </c>
      <c r="N4" s="119">
        <v>20</v>
      </c>
      <c r="IR4" s="5"/>
    </row>
    <row r="5" spans="1:252" ht="14.5" customHeight="1">
      <c r="A5" s="120">
        <v>43922</v>
      </c>
      <c r="B5" s="80">
        <v>0.38541666666666669</v>
      </c>
      <c r="C5" s="79">
        <f>A5</f>
        <v>43922</v>
      </c>
      <c r="D5" s="81">
        <v>0.39583333333333331</v>
      </c>
      <c r="E5" s="82">
        <f>A5</f>
        <v>43922</v>
      </c>
      <c r="F5" s="83" t="s">
        <v>14</v>
      </c>
      <c r="G5" s="83" t="s">
        <v>52</v>
      </c>
      <c r="H5" s="83" t="s">
        <v>49</v>
      </c>
      <c r="I5" s="84" t="s">
        <v>56</v>
      </c>
      <c r="J5" s="62" t="s">
        <v>57</v>
      </c>
      <c r="K5" s="62" t="s">
        <v>58</v>
      </c>
      <c r="L5" s="84" t="s">
        <v>79</v>
      </c>
      <c r="M5" s="62" t="s">
        <v>55</v>
      </c>
      <c r="N5" s="121">
        <v>20</v>
      </c>
      <c r="IR5" s="5"/>
    </row>
    <row r="6" spans="1:252" ht="14.5" customHeight="1">
      <c r="A6" s="125">
        <v>43922</v>
      </c>
      <c r="B6" s="42">
        <v>0.41666666666666669</v>
      </c>
      <c r="C6" s="41">
        <f>A6</f>
        <v>43922</v>
      </c>
      <c r="D6" s="42">
        <f>B6+TIME(1,0,0)</f>
        <v>0.45833333333333337</v>
      </c>
      <c r="E6" s="43">
        <f>WEEKDAY(A6)</f>
        <v>4</v>
      </c>
      <c r="F6" s="44" t="s">
        <v>18</v>
      </c>
      <c r="G6" s="44" t="s">
        <v>100</v>
      </c>
      <c r="H6" s="45" t="s">
        <v>22</v>
      </c>
      <c r="I6" s="46" t="s">
        <v>101</v>
      </c>
      <c r="J6" s="46" t="s">
        <v>31</v>
      </c>
      <c r="K6" s="46" t="s">
        <v>31</v>
      </c>
      <c r="L6" s="46" t="s">
        <v>102</v>
      </c>
      <c r="M6" s="46" t="s">
        <v>24</v>
      </c>
      <c r="N6" s="124">
        <v>5</v>
      </c>
      <c r="IR6" s="5"/>
    </row>
    <row r="7" spans="1:252" ht="14.5" customHeight="1">
      <c r="A7" s="125">
        <v>43923</v>
      </c>
      <c r="B7" s="63">
        <v>0.39583333333333331</v>
      </c>
      <c r="C7" s="41">
        <f>A7</f>
        <v>43923</v>
      </c>
      <c r="D7" s="63">
        <v>0.4375</v>
      </c>
      <c r="E7" s="64">
        <f>WEEKDAY(A7)</f>
        <v>5</v>
      </c>
      <c r="F7" s="65" t="s">
        <v>129</v>
      </c>
      <c r="G7" s="65" t="s">
        <v>130</v>
      </c>
      <c r="H7" s="65" t="s">
        <v>131</v>
      </c>
      <c r="I7" s="66" t="s">
        <v>21</v>
      </c>
      <c r="J7" s="46" t="s">
        <v>134</v>
      </c>
      <c r="K7" s="46" t="s">
        <v>134</v>
      </c>
      <c r="L7" s="66" t="s">
        <v>20</v>
      </c>
      <c r="M7" s="65" t="s">
        <v>133</v>
      </c>
      <c r="N7" s="132">
        <v>9</v>
      </c>
    </row>
    <row r="8" spans="1:252" s="7" customFormat="1" ht="14.5" customHeight="1">
      <c r="A8" s="125">
        <v>43927</v>
      </c>
      <c r="B8" s="42">
        <v>0.35416666666666669</v>
      </c>
      <c r="C8" s="41">
        <f>A8</f>
        <v>43927</v>
      </c>
      <c r="D8" s="42">
        <f>B8+TIME(1,0,0)</f>
        <v>0.39583333333333337</v>
      </c>
      <c r="E8" s="43">
        <f>WEEKDAY(A8)</f>
        <v>2</v>
      </c>
      <c r="F8" s="44" t="s">
        <v>18</v>
      </c>
      <c r="G8" s="44" t="s">
        <v>19</v>
      </c>
      <c r="H8" s="45" t="s">
        <v>22</v>
      </c>
      <c r="I8" s="47" t="s">
        <v>103</v>
      </c>
      <c r="J8" s="46" t="s">
        <v>104</v>
      </c>
      <c r="K8" s="46" t="s">
        <v>104</v>
      </c>
      <c r="L8" s="46" t="s">
        <v>105</v>
      </c>
      <c r="M8" s="46" t="s">
        <v>26</v>
      </c>
      <c r="N8" s="126">
        <v>5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5"/>
    </row>
    <row r="9" spans="1:252" s="7" customFormat="1" ht="14.5" customHeight="1">
      <c r="A9" s="125">
        <v>43927</v>
      </c>
      <c r="B9" s="42">
        <v>0.41666666666666669</v>
      </c>
      <c r="C9" s="41">
        <f>A9</f>
        <v>43927</v>
      </c>
      <c r="D9" s="42">
        <f>B9+TIME(0,40,0)</f>
        <v>0.44444444444444448</v>
      </c>
      <c r="E9" s="43">
        <f>WEEKDAY(A9)</f>
        <v>2</v>
      </c>
      <c r="F9" s="44" t="s">
        <v>18</v>
      </c>
      <c r="G9" s="44" t="s">
        <v>19</v>
      </c>
      <c r="H9" s="45" t="s">
        <v>22</v>
      </c>
      <c r="I9" s="47" t="s">
        <v>106</v>
      </c>
      <c r="J9" s="46" t="s">
        <v>104</v>
      </c>
      <c r="K9" s="46" t="s">
        <v>104</v>
      </c>
      <c r="L9" s="46" t="s">
        <v>107</v>
      </c>
      <c r="M9" s="46" t="s">
        <v>108</v>
      </c>
      <c r="N9" s="126">
        <v>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5"/>
    </row>
    <row r="10" spans="1:252" s="7" customFormat="1" ht="14.5" customHeight="1">
      <c r="A10" s="125">
        <v>43927</v>
      </c>
      <c r="B10" s="42">
        <v>0.5</v>
      </c>
      <c r="C10" s="41">
        <f>A10</f>
        <v>43927</v>
      </c>
      <c r="D10" s="42">
        <f>B10+TIME(1,0,0)</f>
        <v>0.54166666666666663</v>
      </c>
      <c r="E10" s="43">
        <f>WEEKDAY(A10)</f>
        <v>2</v>
      </c>
      <c r="F10" s="44" t="s">
        <v>18</v>
      </c>
      <c r="G10" s="44" t="s">
        <v>100</v>
      </c>
      <c r="H10" s="45" t="s">
        <v>22</v>
      </c>
      <c r="I10" s="48" t="s">
        <v>109</v>
      </c>
      <c r="J10" s="46" t="s">
        <v>110</v>
      </c>
      <c r="K10" s="46" t="s">
        <v>110</v>
      </c>
      <c r="L10" s="46" t="s">
        <v>111</v>
      </c>
      <c r="M10" s="46" t="s">
        <v>24</v>
      </c>
      <c r="N10" s="124">
        <v>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</row>
    <row r="11" spans="1:252" s="7" customFormat="1" ht="14.5" customHeight="1">
      <c r="A11" s="122">
        <v>43928</v>
      </c>
      <c r="B11" s="85">
        <v>0.54166666666666663</v>
      </c>
      <c r="C11" s="86">
        <f>A11</f>
        <v>43928</v>
      </c>
      <c r="D11" s="85">
        <v>0.58333333333333337</v>
      </c>
      <c r="E11" s="87">
        <f>A11</f>
        <v>43928</v>
      </c>
      <c r="F11" s="88" t="s">
        <v>47</v>
      </c>
      <c r="G11" s="88" t="s">
        <v>48</v>
      </c>
      <c r="H11" s="89" t="s">
        <v>49</v>
      </c>
      <c r="I11" s="90" t="s">
        <v>50</v>
      </c>
      <c r="J11" s="91" t="s">
        <v>71</v>
      </c>
      <c r="K11" s="91" t="s">
        <v>80</v>
      </c>
      <c r="L11" s="92" t="s">
        <v>81</v>
      </c>
      <c r="M11" s="88" t="s">
        <v>51</v>
      </c>
      <c r="N11" s="123">
        <v>7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5"/>
    </row>
    <row r="12" spans="1:252" s="7" customFormat="1" ht="14.5" customHeight="1">
      <c r="A12" s="122">
        <v>43929</v>
      </c>
      <c r="B12" s="85">
        <v>0.35416666666666669</v>
      </c>
      <c r="C12" s="86">
        <f>A12</f>
        <v>43929</v>
      </c>
      <c r="D12" s="93">
        <v>0.4375</v>
      </c>
      <c r="E12" s="87">
        <f>A12</f>
        <v>43929</v>
      </c>
      <c r="F12" s="88" t="s">
        <v>47</v>
      </c>
      <c r="G12" s="88" t="s">
        <v>48</v>
      </c>
      <c r="H12" s="89" t="s">
        <v>49</v>
      </c>
      <c r="I12" s="91" t="s">
        <v>68</v>
      </c>
      <c r="J12" s="91" t="s">
        <v>82</v>
      </c>
      <c r="K12" s="91" t="s">
        <v>83</v>
      </c>
      <c r="L12" s="92" t="s">
        <v>81</v>
      </c>
      <c r="M12" s="46" t="s">
        <v>69</v>
      </c>
      <c r="N12" s="123">
        <v>35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5"/>
    </row>
    <row r="13" spans="1:252" ht="14.5" customHeight="1">
      <c r="A13" s="122">
        <v>43929</v>
      </c>
      <c r="B13" s="85">
        <v>0.39583333333333331</v>
      </c>
      <c r="C13" s="94">
        <f>A13</f>
        <v>43929</v>
      </c>
      <c r="D13" s="95">
        <v>0.4375</v>
      </c>
      <c r="E13" s="96">
        <f>A13</f>
        <v>43929</v>
      </c>
      <c r="F13" s="88" t="s">
        <v>47</v>
      </c>
      <c r="G13" s="88" t="s">
        <v>48</v>
      </c>
      <c r="H13" s="97" t="s">
        <v>63</v>
      </c>
      <c r="I13" s="95" t="s">
        <v>84</v>
      </c>
      <c r="J13" s="46" t="s">
        <v>85</v>
      </c>
      <c r="K13" s="46" t="s">
        <v>53</v>
      </c>
      <c r="L13" s="98" t="s">
        <v>54</v>
      </c>
      <c r="M13" s="46" t="s">
        <v>64</v>
      </c>
      <c r="N13" s="123">
        <v>15</v>
      </c>
      <c r="IR13" s="5"/>
    </row>
    <row r="14" spans="1:252" ht="14.5" customHeight="1">
      <c r="A14" s="127">
        <v>43929</v>
      </c>
      <c r="B14" s="50">
        <v>0.39583333333333331</v>
      </c>
      <c r="C14" s="49">
        <f>A14</f>
        <v>43929</v>
      </c>
      <c r="D14" s="51">
        <f>B14+TIME(1,0,0)</f>
        <v>0.4375</v>
      </c>
      <c r="E14" s="52">
        <f>WEEKDAY(A14)</f>
        <v>4</v>
      </c>
      <c r="F14" s="53" t="s">
        <v>14</v>
      </c>
      <c r="G14" s="53" t="s">
        <v>15</v>
      </c>
      <c r="H14" s="54" t="s">
        <v>22</v>
      </c>
      <c r="I14" s="101" t="s">
        <v>112</v>
      </c>
      <c r="J14" s="13" t="s">
        <v>32</v>
      </c>
      <c r="K14" s="13" t="s">
        <v>23</v>
      </c>
      <c r="L14" s="13" t="s">
        <v>113</v>
      </c>
      <c r="M14" s="13" t="s">
        <v>114</v>
      </c>
      <c r="N14" s="128">
        <v>8</v>
      </c>
    </row>
    <row r="15" spans="1:252" ht="14.5" customHeight="1">
      <c r="A15" s="122">
        <v>43929</v>
      </c>
      <c r="B15" s="85">
        <v>0.4375</v>
      </c>
      <c r="C15" s="94">
        <f>A15</f>
        <v>43929</v>
      </c>
      <c r="D15" s="95">
        <v>0.46527777777777773</v>
      </c>
      <c r="E15" s="96">
        <f>A15</f>
        <v>43929</v>
      </c>
      <c r="F15" s="88" t="s">
        <v>47</v>
      </c>
      <c r="G15" s="88" t="s">
        <v>48</v>
      </c>
      <c r="H15" s="97" t="s">
        <v>59</v>
      </c>
      <c r="I15" s="66" t="s">
        <v>86</v>
      </c>
      <c r="J15" s="46" t="s">
        <v>60</v>
      </c>
      <c r="K15" s="46" t="s">
        <v>60</v>
      </c>
      <c r="L15" s="46" t="s">
        <v>61</v>
      </c>
      <c r="M15" s="46" t="s">
        <v>62</v>
      </c>
      <c r="N15" s="123">
        <v>10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7"/>
    </row>
    <row r="16" spans="1:252" ht="14.5" customHeight="1">
      <c r="A16" s="125">
        <v>43929</v>
      </c>
      <c r="B16" s="42">
        <v>0.4375</v>
      </c>
      <c r="C16" s="41">
        <f>A16</f>
        <v>43929</v>
      </c>
      <c r="D16" s="42">
        <f>B16+TIME(1,0,0)</f>
        <v>0.47916666666666669</v>
      </c>
      <c r="E16" s="43">
        <f>WEEKDAY(A16)</f>
        <v>4</v>
      </c>
      <c r="F16" s="44" t="s">
        <v>14</v>
      </c>
      <c r="G16" s="44" t="s">
        <v>15</v>
      </c>
      <c r="H16" s="45" t="s">
        <v>22</v>
      </c>
      <c r="I16" s="46" t="s">
        <v>33</v>
      </c>
      <c r="J16" s="46" t="s">
        <v>104</v>
      </c>
      <c r="K16" s="46" t="s">
        <v>110</v>
      </c>
      <c r="L16" s="46" t="s">
        <v>115</v>
      </c>
      <c r="M16" s="46" t="s">
        <v>114</v>
      </c>
      <c r="N16" s="129">
        <v>8</v>
      </c>
    </row>
    <row r="17" spans="1:252" ht="14.5" customHeight="1">
      <c r="A17" s="125">
        <v>43929</v>
      </c>
      <c r="B17" s="42">
        <v>0.4375</v>
      </c>
      <c r="C17" s="41">
        <f>A17</f>
        <v>43929</v>
      </c>
      <c r="D17" s="42">
        <f>B17+TIME(1,0,0)</f>
        <v>0.47916666666666669</v>
      </c>
      <c r="E17" s="43">
        <f>WEEKDAY(A17)</f>
        <v>4</v>
      </c>
      <c r="F17" s="44" t="s">
        <v>18</v>
      </c>
      <c r="G17" s="44" t="s">
        <v>19</v>
      </c>
      <c r="H17" s="45" t="s">
        <v>22</v>
      </c>
      <c r="I17" s="46" t="s">
        <v>116</v>
      </c>
      <c r="J17" s="46" t="s">
        <v>28</v>
      </c>
      <c r="K17" s="46" t="s">
        <v>28</v>
      </c>
      <c r="L17" s="46" t="s">
        <v>102</v>
      </c>
      <c r="M17" s="46" t="s">
        <v>24</v>
      </c>
      <c r="N17" s="124">
        <v>5</v>
      </c>
    </row>
    <row r="18" spans="1:252" ht="14.5" customHeight="1">
      <c r="A18" s="127">
        <v>43931</v>
      </c>
      <c r="B18" s="17">
        <v>0.35416666666666669</v>
      </c>
      <c r="C18" s="49">
        <f>A18</f>
        <v>43931</v>
      </c>
      <c r="D18" s="17">
        <v>0.39583333333333331</v>
      </c>
      <c r="E18" s="67">
        <f>WEEKDAY(A18)</f>
        <v>6</v>
      </c>
      <c r="F18" s="18" t="s">
        <v>14</v>
      </c>
      <c r="G18" s="18" t="s">
        <v>136</v>
      </c>
      <c r="H18" s="18" t="s">
        <v>131</v>
      </c>
      <c r="I18" s="19" t="s">
        <v>16</v>
      </c>
      <c r="J18" s="19" t="s">
        <v>17</v>
      </c>
      <c r="K18" s="19" t="s">
        <v>17</v>
      </c>
      <c r="L18" s="19" t="s">
        <v>115</v>
      </c>
      <c r="M18" s="18" t="s">
        <v>137</v>
      </c>
      <c r="N18" s="133">
        <v>15</v>
      </c>
    </row>
    <row r="19" spans="1:252" ht="14" customHeight="1">
      <c r="A19" s="118">
        <v>43931</v>
      </c>
      <c r="B19" s="8">
        <v>0.375</v>
      </c>
      <c r="C19" s="155">
        <f>A19</f>
        <v>43931</v>
      </c>
      <c r="D19" s="9">
        <v>0.41666666666666669</v>
      </c>
      <c r="E19" s="78">
        <f>A19</f>
        <v>43931</v>
      </c>
      <c r="F19" s="18" t="s">
        <v>135</v>
      </c>
      <c r="G19" s="18" t="s">
        <v>15</v>
      </c>
      <c r="H19" s="11" t="s">
        <v>27</v>
      </c>
      <c r="I19" s="13" t="s">
        <v>162</v>
      </c>
      <c r="J19" s="13" t="s">
        <v>165</v>
      </c>
      <c r="K19" s="13" t="s">
        <v>158</v>
      </c>
      <c r="L19" s="13" t="s">
        <v>159</v>
      </c>
      <c r="M19" s="13" t="s">
        <v>160</v>
      </c>
      <c r="N19" s="119">
        <v>16</v>
      </c>
    </row>
    <row r="20" spans="1:252" ht="14" customHeight="1">
      <c r="A20" s="130">
        <v>43931</v>
      </c>
      <c r="B20" s="68">
        <v>0.39583333333333331</v>
      </c>
      <c r="C20" s="56">
        <f>A20</f>
        <v>43931</v>
      </c>
      <c r="D20" s="68">
        <v>0.4375</v>
      </c>
      <c r="E20" s="69">
        <f>WEEKDAY(A20)</f>
        <v>6</v>
      </c>
      <c r="F20" s="70" t="s">
        <v>135</v>
      </c>
      <c r="G20" s="70" t="s">
        <v>15</v>
      </c>
      <c r="H20" s="70" t="s">
        <v>131</v>
      </c>
      <c r="I20" s="71" t="s">
        <v>138</v>
      </c>
      <c r="J20" s="71" t="s">
        <v>139</v>
      </c>
      <c r="K20" s="71" t="s">
        <v>140</v>
      </c>
      <c r="L20" s="71" t="s">
        <v>115</v>
      </c>
      <c r="M20" s="70" t="s">
        <v>137</v>
      </c>
      <c r="N20" s="134">
        <v>15</v>
      </c>
    </row>
    <row r="21" spans="1:252" ht="14.5" customHeight="1">
      <c r="A21" s="151">
        <v>43931</v>
      </c>
      <c r="B21" s="152">
        <v>0.41666666666666669</v>
      </c>
      <c r="C21" s="104">
        <f>A21</f>
        <v>43931</v>
      </c>
      <c r="D21" s="103">
        <v>0.5</v>
      </c>
      <c r="E21" s="105">
        <f>A21</f>
        <v>43931</v>
      </c>
      <c r="F21" s="154" t="s">
        <v>135</v>
      </c>
      <c r="G21" s="154" t="s">
        <v>15</v>
      </c>
      <c r="H21" s="107" t="s">
        <v>161</v>
      </c>
      <c r="I21" s="109" t="s">
        <v>163</v>
      </c>
      <c r="J21" s="109" t="s">
        <v>164</v>
      </c>
      <c r="K21" s="109" t="s">
        <v>158</v>
      </c>
      <c r="L21" s="109" t="s">
        <v>159</v>
      </c>
      <c r="M21" s="109" t="s">
        <v>160</v>
      </c>
      <c r="N21" s="153">
        <v>16</v>
      </c>
    </row>
    <row r="22" spans="1:252" ht="14.5" customHeight="1">
      <c r="A22" s="122">
        <v>43931</v>
      </c>
      <c r="B22" s="85">
        <v>0.5625</v>
      </c>
      <c r="C22" s="94">
        <f>A22</f>
        <v>43931</v>
      </c>
      <c r="D22" s="95">
        <v>0.60416666666666663</v>
      </c>
      <c r="E22" s="96">
        <f>A22</f>
        <v>43931</v>
      </c>
      <c r="F22" s="88" t="s">
        <v>47</v>
      </c>
      <c r="G22" s="88" t="s">
        <v>48</v>
      </c>
      <c r="H22" s="97" t="s">
        <v>59</v>
      </c>
      <c r="I22" s="95" t="s">
        <v>65</v>
      </c>
      <c r="J22" s="46" t="s">
        <v>53</v>
      </c>
      <c r="K22" s="46" t="s">
        <v>53</v>
      </c>
      <c r="L22" s="90" t="s">
        <v>66</v>
      </c>
      <c r="M22" s="46" t="s">
        <v>67</v>
      </c>
      <c r="N22" s="123">
        <v>4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7"/>
    </row>
    <row r="23" spans="1:252" ht="14.5" customHeight="1">
      <c r="A23" s="125">
        <v>43934</v>
      </c>
      <c r="B23" s="42">
        <v>0.45833333333333331</v>
      </c>
      <c r="C23" s="41">
        <f>A23</f>
        <v>43934</v>
      </c>
      <c r="D23" s="42">
        <f>B23+TIME(1,0,0)</f>
        <v>0.5</v>
      </c>
      <c r="E23" s="43">
        <f>WEEKDAY(A23)</f>
        <v>2</v>
      </c>
      <c r="F23" s="44" t="s">
        <v>18</v>
      </c>
      <c r="G23" s="44" t="s">
        <v>100</v>
      </c>
      <c r="H23" s="45" t="s">
        <v>22</v>
      </c>
      <c r="I23" s="46" t="s">
        <v>117</v>
      </c>
      <c r="J23" s="46" t="s">
        <v>23</v>
      </c>
      <c r="K23" s="46" t="s">
        <v>23</v>
      </c>
      <c r="L23" s="46" t="s">
        <v>118</v>
      </c>
      <c r="M23" s="46" t="s">
        <v>24</v>
      </c>
      <c r="N23" s="124">
        <v>5</v>
      </c>
    </row>
    <row r="24" spans="1:252" ht="14.5" customHeight="1">
      <c r="A24" s="125">
        <v>43934</v>
      </c>
      <c r="B24" s="63">
        <v>0.58333333333333337</v>
      </c>
      <c r="C24" s="41">
        <f>A24</f>
        <v>43934</v>
      </c>
      <c r="D24" s="63">
        <v>0.625</v>
      </c>
      <c r="E24" s="64">
        <f>WEEKDAY(A24)</f>
        <v>2</v>
      </c>
      <c r="F24" s="65" t="s">
        <v>129</v>
      </c>
      <c r="G24" s="65" t="s">
        <v>130</v>
      </c>
      <c r="H24" s="65" t="s">
        <v>131</v>
      </c>
      <c r="I24" s="66" t="s">
        <v>35</v>
      </c>
      <c r="J24" s="66" t="s">
        <v>141</v>
      </c>
      <c r="K24" s="66" t="s">
        <v>141</v>
      </c>
      <c r="L24" s="66" t="s">
        <v>20</v>
      </c>
      <c r="M24" s="65" t="s">
        <v>133</v>
      </c>
      <c r="N24" s="132">
        <v>9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7"/>
    </row>
    <row r="25" spans="1:252" ht="14.5" customHeight="1">
      <c r="A25" s="137">
        <v>43936</v>
      </c>
      <c r="B25" s="103">
        <v>0.3125</v>
      </c>
      <c r="C25" s="104">
        <f>A25</f>
        <v>43936</v>
      </c>
      <c r="D25" s="103">
        <v>0.35416666666666669</v>
      </c>
      <c r="E25" s="105">
        <f>C25</f>
        <v>43936</v>
      </c>
      <c r="F25" s="106" t="s">
        <v>18</v>
      </c>
      <c r="G25" s="106" t="s">
        <v>19</v>
      </c>
      <c r="H25" s="107" t="s">
        <v>27</v>
      </c>
      <c r="I25" s="110" t="s">
        <v>97</v>
      </c>
      <c r="J25" s="108" t="s">
        <v>98</v>
      </c>
      <c r="K25" s="108" t="s">
        <v>98</v>
      </c>
      <c r="L25" s="111" t="s">
        <v>81</v>
      </c>
      <c r="M25" s="109" t="s">
        <v>99</v>
      </c>
      <c r="N25" s="138">
        <v>50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7"/>
    </row>
    <row r="26" spans="1:252" ht="14.5" customHeight="1">
      <c r="A26" s="122">
        <v>43936</v>
      </c>
      <c r="B26" s="85">
        <v>0.35416666666666669</v>
      </c>
      <c r="C26" s="94">
        <f>A26</f>
        <v>43936</v>
      </c>
      <c r="D26" s="95">
        <v>0.4375</v>
      </c>
      <c r="E26" s="96">
        <f>A26</f>
        <v>43936</v>
      </c>
      <c r="F26" s="88" t="s">
        <v>47</v>
      </c>
      <c r="G26" s="88" t="s">
        <v>48</v>
      </c>
      <c r="H26" s="97" t="s">
        <v>49</v>
      </c>
      <c r="I26" s="91" t="s">
        <v>68</v>
      </c>
      <c r="J26" s="91" t="s">
        <v>87</v>
      </c>
      <c r="K26" s="91" t="s">
        <v>88</v>
      </c>
      <c r="L26" s="99" t="s">
        <v>81</v>
      </c>
      <c r="M26" s="46" t="s">
        <v>69</v>
      </c>
      <c r="N26" s="123">
        <v>35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7"/>
    </row>
    <row r="27" spans="1:252" ht="14.5" customHeight="1">
      <c r="A27" s="125">
        <v>43936</v>
      </c>
      <c r="B27" s="42">
        <v>0.375</v>
      </c>
      <c r="C27" s="41">
        <f>A27</f>
        <v>43936</v>
      </c>
      <c r="D27" s="42">
        <f>B27+TIME(0,40,0)</f>
        <v>0.40277777777777779</v>
      </c>
      <c r="E27" s="43">
        <f>WEEKDAY(A27)</f>
        <v>4</v>
      </c>
      <c r="F27" s="44" t="s">
        <v>18</v>
      </c>
      <c r="G27" s="44" t="s">
        <v>19</v>
      </c>
      <c r="H27" s="45" t="s">
        <v>22</v>
      </c>
      <c r="I27" s="46" t="s">
        <v>119</v>
      </c>
      <c r="J27" s="46" t="s">
        <v>120</v>
      </c>
      <c r="K27" s="46" t="s">
        <v>121</v>
      </c>
      <c r="L27" s="46" t="s">
        <v>115</v>
      </c>
      <c r="M27" s="46" t="s">
        <v>30</v>
      </c>
      <c r="N27" s="129">
        <v>20</v>
      </c>
    </row>
    <row r="28" spans="1:252" ht="14.5" customHeight="1">
      <c r="A28" s="125">
        <v>43936</v>
      </c>
      <c r="B28" s="42">
        <v>0.40277777777777773</v>
      </c>
      <c r="C28" s="41">
        <f>A28</f>
        <v>43936</v>
      </c>
      <c r="D28" s="42">
        <f>B28+TIME(1,0,0)</f>
        <v>0.44444444444444442</v>
      </c>
      <c r="E28" s="43">
        <f>WEEKDAY(A28)</f>
        <v>4</v>
      </c>
      <c r="F28" s="44" t="s">
        <v>18</v>
      </c>
      <c r="G28" s="44" t="s">
        <v>19</v>
      </c>
      <c r="H28" s="45" t="s">
        <v>22</v>
      </c>
      <c r="I28" s="46" t="s">
        <v>122</v>
      </c>
      <c r="J28" s="46" t="s">
        <v>120</v>
      </c>
      <c r="K28" s="46" t="s">
        <v>121</v>
      </c>
      <c r="L28" s="46" t="s">
        <v>115</v>
      </c>
      <c r="M28" s="46" t="s">
        <v>30</v>
      </c>
      <c r="N28" s="129">
        <v>20</v>
      </c>
    </row>
    <row r="29" spans="1:252" ht="14.5" customHeight="1">
      <c r="A29" s="122">
        <v>43936</v>
      </c>
      <c r="B29" s="95">
        <v>0.4375</v>
      </c>
      <c r="C29" s="94">
        <f>A29</f>
        <v>43936</v>
      </c>
      <c r="D29" s="95">
        <v>0.47916666666666669</v>
      </c>
      <c r="E29" s="96">
        <f>A29</f>
        <v>43936</v>
      </c>
      <c r="F29" s="88" t="s">
        <v>47</v>
      </c>
      <c r="G29" s="88" t="s">
        <v>48</v>
      </c>
      <c r="H29" s="97" t="s">
        <v>49</v>
      </c>
      <c r="I29" s="98" t="s">
        <v>70</v>
      </c>
      <c r="J29" s="100" t="s">
        <v>25</v>
      </c>
      <c r="K29" s="91" t="s">
        <v>25</v>
      </c>
      <c r="L29" s="99" t="s">
        <v>81</v>
      </c>
      <c r="M29" s="88" t="s">
        <v>156</v>
      </c>
      <c r="N29" s="123">
        <v>35</v>
      </c>
    </row>
    <row r="30" spans="1:252" ht="14.5" customHeight="1">
      <c r="A30" s="125">
        <v>43936</v>
      </c>
      <c r="B30" s="42">
        <v>0.44444444444444442</v>
      </c>
      <c r="C30" s="41">
        <f>A30</f>
        <v>43936</v>
      </c>
      <c r="D30" s="42">
        <f>B30+TIME(0,40,0)</f>
        <v>0.47222222222222221</v>
      </c>
      <c r="E30" s="43">
        <f>WEEKDAY(A30)</f>
        <v>4</v>
      </c>
      <c r="F30" s="44" t="s">
        <v>18</v>
      </c>
      <c r="G30" s="44" t="s">
        <v>19</v>
      </c>
      <c r="H30" s="45" t="s">
        <v>22</v>
      </c>
      <c r="I30" s="55" t="s">
        <v>123</v>
      </c>
      <c r="J30" s="46" t="s">
        <v>104</v>
      </c>
      <c r="K30" s="46" t="s">
        <v>104</v>
      </c>
      <c r="L30" s="46" t="s">
        <v>105</v>
      </c>
      <c r="M30" s="46" t="s">
        <v>26</v>
      </c>
      <c r="N30" s="124">
        <v>5</v>
      </c>
    </row>
    <row r="31" spans="1:252" ht="14.5" customHeight="1">
      <c r="A31" s="125">
        <v>43936</v>
      </c>
      <c r="B31" s="63">
        <v>0.45833333333333331</v>
      </c>
      <c r="C31" s="41">
        <f>A31</f>
        <v>43936</v>
      </c>
      <c r="D31" s="63">
        <v>0.47916666666666669</v>
      </c>
      <c r="E31" s="64">
        <f>WEEKDAY(A31)</f>
        <v>4</v>
      </c>
      <c r="F31" s="65" t="s">
        <v>129</v>
      </c>
      <c r="G31" s="65" t="s">
        <v>130</v>
      </c>
      <c r="H31" s="65" t="s">
        <v>131</v>
      </c>
      <c r="I31" s="66" t="s">
        <v>36</v>
      </c>
      <c r="J31" s="66" t="s">
        <v>37</v>
      </c>
      <c r="K31" s="66" t="s">
        <v>142</v>
      </c>
      <c r="L31" s="66" t="s">
        <v>39</v>
      </c>
      <c r="M31" s="65" t="s">
        <v>143</v>
      </c>
      <c r="N31" s="132">
        <v>10</v>
      </c>
    </row>
    <row r="32" spans="1:252" ht="14.5" customHeight="1">
      <c r="A32" s="125">
        <v>43936</v>
      </c>
      <c r="B32" s="63">
        <v>0.47916666666666669</v>
      </c>
      <c r="C32" s="41">
        <f>A32</f>
        <v>43936</v>
      </c>
      <c r="D32" s="63">
        <v>0.5</v>
      </c>
      <c r="E32" s="64">
        <f>WEEKDAY(A32)</f>
        <v>4</v>
      </c>
      <c r="F32" s="65" t="s">
        <v>129</v>
      </c>
      <c r="G32" s="65" t="s">
        <v>130</v>
      </c>
      <c r="H32" s="65" t="s">
        <v>131</v>
      </c>
      <c r="I32" s="66" t="s">
        <v>40</v>
      </c>
      <c r="J32" s="66" t="s">
        <v>37</v>
      </c>
      <c r="K32" s="66" t="s">
        <v>38</v>
      </c>
      <c r="L32" s="66" t="s">
        <v>39</v>
      </c>
      <c r="M32" s="65" t="s">
        <v>143</v>
      </c>
      <c r="N32" s="132">
        <v>10</v>
      </c>
    </row>
    <row r="33" spans="1:252" ht="14.5" customHeight="1">
      <c r="A33" s="125">
        <v>43938</v>
      </c>
      <c r="B33" s="63">
        <v>0.375</v>
      </c>
      <c r="C33" s="41">
        <f>A33</f>
        <v>43938</v>
      </c>
      <c r="D33" s="63">
        <v>0.4375</v>
      </c>
      <c r="E33" s="64">
        <f>WEEKDAY(A33)</f>
        <v>6</v>
      </c>
      <c r="F33" s="65" t="s">
        <v>129</v>
      </c>
      <c r="G33" s="65" t="s">
        <v>130</v>
      </c>
      <c r="H33" s="65" t="s">
        <v>131</v>
      </c>
      <c r="I33" s="66" t="s">
        <v>144</v>
      </c>
      <c r="J33" s="66" t="s">
        <v>145</v>
      </c>
      <c r="K33" s="66" t="s">
        <v>146</v>
      </c>
      <c r="L33" s="46" t="s">
        <v>115</v>
      </c>
      <c r="M33" s="65" t="s">
        <v>147</v>
      </c>
      <c r="N33" s="132">
        <v>30</v>
      </c>
    </row>
    <row r="34" spans="1:252" ht="14.5" customHeight="1">
      <c r="A34" s="125">
        <v>43938</v>
      </c>
      <c r="B34" s="63">
        <v>0.4375</v>
      </c>
      <c r="C34" s="41">
        <f>A34</f>
        <v>43938</v>
      </c>
      <c r="D34" s="63">
        <v>0.45833333333333331</v>
      </c>
      <c r="E34" s="64">
        <f>WEEKDAY(A34)</f>
        <v>6</v>
      </c>
      <c r="F34" s="65" t="s">
        <v>129</v>
      </c>
      <c r="G34" s="65" t="s">
        <v>130</v>
      </c>
      <c r="H34" s="65" t="s">
        <v>131</v>
      </c>
      <c r="I34" s="66" t="s">
        <v>148</v>
      </c>
      <c r="J34" s="66" t="s">
        <v>149</v>
      </c>
      <c r="K34" s="66" t="s">
        <v>146</v>
      </c>
      <c r="L34" s="46" t="s">
        <v>115</v>
      </c>
      <c r="M34" s="65" t="s">
        <v>147</v>
      </c>
      <c r="N34" s="132">
        <v>30</v>
      </c>
    </row>
    <row r="35" spans="1:252" ht="14.5" customHeight="1">
      <c r="A35" s="122">
        <v>43938</v>
      </c>
      <c r="B35" s="85">
        <v>0.5625</v>
      </c>
      <c r="C35" s="94">
        <f>A35</f>
        <v>43938</v>
      </c>
      <c r="D35" s="95">
        <v>0.60416666666666663</v>
      </c>
      <c r="E35" s="96">
        <f>A35</f>
        <v>43938</v>
      </c>
      <c r="F35" s="88" t="s">
        <v>47</v>
      </c>
      <c r="G35" s="88" t="s">
        <v>48</v>
      </c>
      <c r="H35" s="97" t="s">
        <v>59</v>
      </c>
      <c r="I35" s="95" t="s">
        <v>65</v>
      </c>
      <c r="J35" s="46" t="s">
        <v>53</v>
      </c>
      <c r="K35" s="46" t="s">
        <v>53</v>
      </c>
      <c r="L35" s="90" t="s">
        <v>66</v>
      </c>
      <c r="M35" s="46" t="s">
        <v>67</v>
      </c>
      <c r="N35" s="123">
        <v>4</v>
      </c>
    </row>
    <row r="36" spans="1:252" ht="14.5" customHeight="1">
      <c r="A36" s="125">
        <v>43941</v>
      </c>
      <c r="B36" s="63">
        <v>0.58333333333333337</v>
      </c>
      <c r="C36" s="41">
        <f>A36</f>
        <v>43941</v>
      </c>
      <c r="D36" s="63">
        <v>0.625</v>
      </c>
      <c r="E36" s="64">
        <f>WEEKDAY(A36)</f>
        <v>2</v>
      </c>
      <c r="F36" s="65" t="s">
        <v>129</v>
      </c>
      <c r="G36" s="65" t="s">
        <v>130</v>
      </c>
      <c r="H36" s="65" t="s">
        <v>131</v>
      </c>
      <c r="I36" s="66" t="s">
        <v>45</v>
      </c>
      <c r="J36" s="66" t="s">
        <v>150</v>
      </c>
      <c r="K36" s="66" t="s">
        <v>150</v>
      </c>
      <c r="L36" s="66" t="s">
        <v>20</v>
      </c>
      <c r="M36" s="65" t="s">
        <v>133</v>
      </c>
      <c r="N36" s="132">
        <v>9</v>
      </c>
      <c r="IR36" s="5"/>
    </row>
    <row r="37" spans="1:252" ht="14.5" customHeight="1">
      <c r="A37" s="122">
        <v>43942</v>
      </c>
      <c r="B37" s="85">
        <v>0.54166666666666663</v>
      </c>
      <c r="C37" s="94">
        <f>A37</f>
        <v>43942</v>
      </c>
      <c r="D37" s="85">
        <v>0.58333333333333337</v>
      </c>
      <c r="E37" s="96">
        <f>A37</f>
        <v>43942</v>
      </c>
      <c r="F37" s="88" t="s">
        <v>47</v>
      </c>
      <c r="G37" s="88" t="s">
        <v>48</v>
      </c>
      <c r="H37" s="97" t="s">
        <v>49</v>
      </c>
      <c r="I37" s="90" t="s">
        <v>50</v>
      </c>
      <c r="J37" s="91" t="s">
        <v>89</v>
      </c>
      <c r="K37" s="91" t="s">
        <v>90</v>
      </c>
      <c r="L37" s="99" t="s">
        <v>81</v>
      </c>
      <c r="M37" s="88" t="s">
        <v>51</v>
      </c>
      <c r="N37" s="123">
        <v>7</v>
      </c>
      <c r="IR37" s="5"/>
    </row>
    <row r="38" spans="1:252" ht="14.5" customHeight="1">
      <c r="A38" s="125">
        <v>43943</v>
      </c>
      <c r="B38" s="42">
        <v>0.33333333333333331</v>
      </c>
      <c r="C38" s="41">
        <f>A38</f>
        <v>43943</v>
      </c>
      <c r="D38" s="42">
        <f>B38+TIME(0,40,0)</f>
        <v>0.3611111111111111</v>
      </c>
      <c r="E38" s="43">
        <f>WEEKDAY(A38)</f>
        <v>4</v>
      </c>
      <c r="F38" s="44" t="s">
        <v>18</v>
      </c>
      <c r="G38" s="44" t="s">
        <v>19</v>
      </c>
      <c r="H38" s="45" t="s">
        <v>22</v>
      </c>
      <c r="I38" s="55" t="s">
        <v>124</v>
      </c>
      <c r="J38" s="46" t="s">
        <v>104</v>
      </c>
      <c r="K38" s="46" t="s">
        <v>104</v>
      </c>
      <c r="L38" s="46" t="s">
        <v>105</v>
      </c>
      <c r="M38" s="46" t="s">
        <v>26</v>
      </c>
      <c r="N38" s="124">
        <v>5</v>
      </c>
    </row>
    <row r="39" spans="1:252" ht="14.5" customHeight="1">
      <c r="A39" s="122">
        <v>43943</v>
      </c>
      <c r="B39" s="85">
        <v>0.35416666666666669</v>
      </c>
      <c r="C39" s="94">
        <f>A39</f>
        <v>43943</v>
      </c>
      <c r="D39" s="95">
        <v>0.4375</v>
      </c>
      <c r="E39" s="96">
        <f>A39</f>
        <v>43943</v>
      </c>
      <c r="F39" s="88" t="s">
        <v>47</v>
      </c>
      <c r="G39" s="88" t="s">
        <v>48</v>
      </c>
      <c r="H39" s="90" t="s">
        <v>49</v>
      </c>
      <c r="I39" s="91" t="s">
        <v>72</v>
      </c>
      <c r="J39" s="91" t="s">
        <v>91</v>
      </c>
      <c r="K39" s="91" t="s">
        <v>92</v>
      </c>
      <c r="L39" s="99" t="s">
        <v>81</v>
      </c>
      <c r="M39" s="46" t="s">
        <v>69</v>
      </c>
      <c r="N39" s="124">
        <v>50</v>
      </c>
      <c r="IR39" s="5"/>
    </row>
    <row r="40" spans="1:252" ht="14.5" customHeight="1">
      <c r="A40" s="125">
        <v>43943</v>
      </c>
      <c r="B40" s="42">
        <v>0.375</v>
      </c>
      <c r="C40" s="41">
        <f>A40</f>
        <v>43943</v>
      </c>
      <c r="D40" s="42">
        <f>B40+TIME(0,40,0)</f>
        <v>0.40277777777777779</v>
      </c>
      <c r="E40" s="43">
        <f>WEEKDAY(A40)</f>
        <v>4</v>
      </c>
      <c r="F40" s="44" t="s">
        <v>18</v>
      </c>
      <c r="G40" s="44" t="s">
        <v>19</v>
      </c>
      <c r="H40" s="45" t="s">
        <v>22</v>
      </c>
      <c r="I40" s="46" t="s">
        <v>119</v>
      </c>
      <c r="J40" s="46" t="s">
        <v>125</v>
      </c>
      <c r="K40" s="46" t="s">
        <v>126</v>
      </c>
      <c r="L40" s="46" t="s">
        <v>115</v>
      </c>
      <c r="M40" s="46" t="s">
        <v>30</v>
      </c>
      <c r="N40" s="129">
        <v>20</v>
      </c>
    </row>
    <row r="41" spans="1:252" ht="14.5" customHeight="1">
      <c r="A41" s="125">
        <v>43943</v>
      </c>
      <c r="B41" s="42">
        <v>0.40277777777777773</v>
      </c>
      <c r="C41" s="41">
        <f>A41</f>
        <v>43943</v>
      </c>
      <c r="D41" s="42">
        <f>B41+TIME(1,0,0)</f>
        <v>0.44444444444444442</v>
      </c>
      <c r="E41" s="43">
        <f>WEEKDAY(A41)</f>
        <v>4</v>
      </c>
      <c r="F41" s="44" t="s">
        <v>18</v>
      </c>
      <c r="G41" s="44" t="s">
        <v>19</v>
      </c>
      <c r="H41" s="45" t="s">
        <v>22</v>
      </c>
      <c r="I41" s="46" t="s">
        <v>122</v>
      </c>
      <c r="J41" s="46" t="s">
        <v>125</v>
      </c>
      <c r="K41" s="46" t="s">
        <v>126</v>
      </c>
      <c r="L41" s="46" t="s">
        <v>115</v>
      </c>
      <c r="M41" s="46" t="s">
        <v>30</v>
      </c>
      <c r="N41" s="129">
        <v>20</v>
      </c>
    </row>
    <row r="42" spans="1:252" ht="14.5" customHeight="1">
      <c r="A42" s="122">
        <v>43943</v>
      </c>
      <c r="B42" s="85">
        <v>0.4375</v>
      </c>
      <c r="C42" s="94">
        <f>A42</f>
        <v>43943</v>
      </c>
      <c r="D42" s="95">
        <v>0.46527777777777773</v>
      </c>
      <c r="E42" s="96">
        <f>A42</f>
        <v>43943</v>
      </c>
      <c r="F42" s="88" t="s">
        <v>47</v>
      </c>
      <c r="G42" s="88" t="s">
        <v>48</v>
      </c>
      <c r="H42" s="97" t="s">
        <v>63</v>
      </c>
      <c r="I42" s="46" t="s">
        <v>93</v>
      </c>
      <c r="J42" s="46" t="s">
        <v>85</v>
      </c>
      <c r="K42" s="46" t="s">
        <v>53</v>
      </c>
      <c r="L42" s="98" t="s">
        <v>54</v>
      </c>
      <c r="M42" s="46" t="s">
        <v>64</v>
      </c>
      <c r="N42" s="123">
        <v>15</v>
      </c>
      <c r="IR42" s="5"/>
    </row>
    <row r="43" spans="1:252" ht="14.5" customHeight="1">
      <c r="A43" s="122">
        <v>43943</v>
      </c>
      <c r="B43" s="85">
        <v>0.4375</v>
      </c>
      <c r="C43" s="94">
        <f>A43</f>
        <v>43943</v>
      </c>
      <c r="D43" s="95">
        <v>0.46527777777777773</v>
      </c>
      <c r="E43" s="96">
        <f>A43</f>
        <v>43943</v>
      </c>
      <c r="F43" s="88" t="s">
        <v>47</v>
      </c>
      <c r="G43" s="88" t="s">
        <v>48</v>
      </c>
      <c r="H43" s="97" t="s">
        <v>59</v>
      </c>
      <c r="I43" s="95" t="s">
        <v>94</v>
      </c>
      <c r="J43" s="46" t="s">
        <v>60</v>
      </c>
      <c r="K43" s="46" t="s">
        <v>60</v>
      </c>
      <c r="L43" s="46" t="s">
        <v>61</v>
      </c>
      <c r="M43" s="46" t="s">
        <v>62</v>
      </c>
      <c r="N43" s="123">
        <v>10</v>
      </c>
      <c r="IR43" s="5"/>
    </row>
    <row r="44" spans="1:252" ht="14.5" customHeight="1">
      <c r="A44" s="122">
        <v>43943</v>
      </c>
      <c r="B44" s="95">
        <v>0.4375</v>
      </c>
      <c r="C44" s="94">
        <f>A44</f>
        <v>43943</v>
      </c>
      <c r="D44" s="95">
        <v>0.47916666666666669</v>
      </c>
      <c r="E44" s="96">
        <f>A44</f>
        <v>43943</v>
      </c>
      <c r="F44" s="88" t="s">
        <v>47</v>
      </c>
      <c r="G44" s="88" t="s">
        <v>48</v>
      </c>
      <c r="H44" s="97" t="s">
        <v>49</v>
      </c>
      <c r="I44" s="98" t="s">
        <v>70</v>
      </c>
      <c r="J44" s="100" t="s">
        <v>44</v>
      </c>
      <c r="K44" s="91" t="s">
        <v>44</v>
      </c>
      <c r="L44" s="99" t="s">
        <v>81</v>
      </c>
      <c r="M44" s="88" t="s">
        <v>156</v>
      </c>
      <c r="N44" s="123">
        <v>35</v>
      </c>
    </row>
    <row r="45" spans="1:252" ht="14.5" customHeight="1">
      <c r="A45" s="125">
        <v>43943</v>
      </c>
      <c r="B45" s="42">
        <v>0.44444444444444442</v>
      </c>
      <c r="C45" s="41">
        <f>A45</f>
        <v>43943</v>
      </c>
      <c r="D45" s="42">
        <f>B45+TIME(0,40,0)</f>
        <v>0.47222222222222221</v>
      </c>
      <c r="E45" s="43">
        <f>WEEKDAY(A45)</f>
        <v>4</v>
      </c>
      <c r="F45" s="44" t="s">
        <v>18</v>
      </c>
      <c r="G45" s="44" t="s">
        <v>19</v>
      </c>
      <c r="H45" s="45" t="s">
        <v>22</v>
      </c>
      <c r="I45" s="46" t="s">
        <v>127</v>
      </c>
      <c r="J45" s="46" t="s">
        <v>126</v>
      </c>
      <c r="K45" s="46" t="s">
        <v>126</v>
      </c>
      <c r="L45" s="46" t="s">
        <v>111</v>
      </c>
      <c r="M45" s="46" t="s">
        <v>24</v>
      </c>
      <c r="N45" s="124">
        <v>10</v>
      </c>
    </row>
    <row r="46" spans="1:252" ht="14.5" customHeight="1">
      <c r="A46" s="130">
        <v>43943</v>
      </c>
      <c r="B46" s="57">
        <v>0.47222222222222227</v>
      </c>
      <c r="C46" s="56">
        <f>A46</f>
        <v>43943</v>
      </c>
      <c r="D46" s="58">
        <f>B46+TIME(0,40,0)</f>
        <v>0.5</v>
      </c>
      <c r="E46" s="59">
        <f>WEEKDAY(A46)</f>
        <v>4</v>
      </c>
      <c r="F46" s="60" t="s">
        <v>14</v>
      </c>
      <c r="G46" s="60" t="s">
        <v>15</v>
      </c>
      <c r="H46" s="61" t="s">
        <v>22</v>
      </c>
      <c r="I46" s="102" t="s">
        <v>41</v>
      </c>
      <c r="J46" s="62" t="s">
        <v>42</v>
      </c>
      <c r="K46" s="62" t="s">
        <v>23</v>
      </c>
      <c r="L46" s="62" t="s">
        <v>115</v>
      </c>
      <c r="M46" s="62" t="s">
        <v>128</v>
      </c>
      <c r="N46" s="131">
        <v>20</v>
      </c>
    </row>
    <row r="47" spans="1:252" ht="14.5" customHeight="1">
      <c r="A47" s="125">
        <v>43943</v>
      </c>
      <c r="B47" s="63">
        <v>0.52083333333333337</v>
      </c>
      <c r="C47" s="41">
        <f>A47</f>
        <v>43943</v>
      </c>
      <c r="D47" s="63">
        <v>0.5625</v>
      </c>
      <c r="E47" s="64">
        <f>WEEKDAY(A47)</f>
        <v>4</v>
      </c>
      <c r="F47" s="65" t="s">
        <v>129</v>
      </c>
      <c r="G47" s="65" t="s">
        <v>130</v>
      </c>
      <c r="H47" s="65" t="s">
        <v>131</v>
      </c>
      <c r="I47" s="66" t="s">
        <v>43</v>
      </c>
      <c r="J47" s="66" t="s">
        <v>151</v>
      </c>
      <c r="K47" s="66" t="s">
        <v>151</v>
      </c>
      <c r="L47" s="66" t="s">
        <v>20</v>
      </c>
      <c r="M47" s="65" t="s">
        <v>133</v>
      </c>
      <c r="N47" s="132">
        <v>9</v>
      </c>
      <c r="IR47" s="5"/>
    </row>
    <row r="48" spans="1:252" ht="14.5" customHeight="1">
      <c r="A48" s="125">
        <v>43945</v>
      </c>
      <c r="B48" s="63">
        <v>0.375</v>
      </c>
      <c r="C48" s="41">
        <f>A48</f>
        <v>43945</v>
      </c>
      <c r="D48" s="63">
        <v>0.45833333333333331</v>
      </c>
      <c r="E48" s="64">
        <f>WEEKDAY(A48)</f>
        <v>6</v>
      </c>
      <c r="F48" s="65" t="s">
        <v>129</v>
      </c>
      <c r="G48" s="65" t="s">
        <v>130</v>
      </c>
      <c r="H48" s="65" t="s">
        <v>131</v>
      </c>
      <c r="I48" s="66" t="s">
        <v>29</v>
      </c>
      <c r="J48" s="66" t="s">
        <v>152</v>
      </c>
      <c r="K48" s="46" t="s">
        <v>134</v>
      </c>
      <c r="L48" s="46" t="s">
        <v>115</v>
      </c>
      <c r="M48" s="65" t="s">
        <v>147</v>
      </c>
      <c r="N48" s="132">
        <v>30</v>
      </c>
    </row>
    <row r="49" spans="1:252" ht="14.5" customHeight="1">
      <c r="A49" s="135">
        <v>43945</v>
      </c>
      <c r="B49" s="73">
        <v>0.45833333333333331</v>
      </c>
      <c r="C49" s="72">
        <f>A49</f>
        <v>43945</v>
      </c>
      <c r="D49" s="73">
        <v>0.47916666666666669</v>
      </c>
      <c r="E49" s="74">
        <f>WEEKDAY(A49)</f>
        <v>6</v>
      </c>
      <c r="F49" s="75" t="s">
        <v>129</v>
      </c>
      <c r="G49" s="75" t="s">
        <v>130</v>
      </c>
      <c r="H49" s="75" t="s">
        <v>131</v>
      </c>
      <c r="I49" s="76" t="s">
        <v>153</v>
      </c>
      <c r="J49" s="76" t="s">
        <v>154</v>
      </c>
      <c r="K49" s="76" t="s">
        <v>140</v>
      </c>
      <c r="L49" s="46" t="s">
        <v>115</v>
      </c>
      <c r="M49" s="75" t="s">
        <v>147</v>
      </c>
      <c r="N49" s="136">
        <v>30</v>
      </c>
    </row>
    <row r="50" spans="1:252" ht="14.5" customHeight="1">
      <c r="A50" s="125">
        <v>43945</v>
      </c>
      <c r="B50" s="63">
        <v>0.47916666666666669</v>
      </c>
      <c r="C50" s="41">
        <f>A50</f>
        <v>43945</v>
      </c>
      <c r="D50" s="63">
        <v>0.5</v>
      </c>
      <c r="E50" s="64">
        <f>WEEKDAY(A50)</f>
        <v>6</v>
      </c>
      <c r="F50" s="65" t="s">
        <v>135</v>
      </c>
      <c r="G50" s="65" t="s">
        <v>136</v>
      </c>
      <c r="H50" s="65" t="s">
        <v>131</v>
      </c>
      <c r="I50" s="66" t="s">
        <v>155</v>
      </c>
      <c r="J50" s="66" t="s">
        <v>34</v>
      </c>
      <c r="K50" s="66" t="s">
        <v>34</v>
      </c>
      <c r="L50" s="46" t="s">
        <v>115</v>
      </c>
      <c r="M50" s="65" t="s">
        <v>147</v>
      </c>
      <c r="N50" s="132">
        <v>30</v>
      </c>
      <c r="IR50" s="5"/>
    </row>
    <row r="51" spans="1:252" ht="14.5" customHeight="1">
      <c r="A51" s="122">
        <v>43945</v>
      </c>
      <c r="B51" s="85">
        <v>0.5625</v>
      </c>
      <c r="C51" s="94">
        <f>A51</f>
        <v>43945</v>
      </c>
      <c r="D51" s="95">
        <v>0.60416666666666663</v>
      </c>
      <c r="E51" s="96">
        <f>A51</f>
        <v>43945</v>
      </c>
      <c r="F51" s="88" t="s">
        <v>47</v>
      </c>
      <c r="G51" s="88" t="s">
        <v>48</v>
      </c>
      <c r="H51" s="97" t="s">
        <v>59</v>
      </c>
      <c r="I51" s="95" t="s">
        <v>65</v>
      </c>
      <c r="J51" s="91" t="s">
        <v>53</v>
      </c>
      <c r="K51" s="91" t="s">
        <v>53</v>
      </c>
      <c r="L51" s="90" t="s">
        <v>66</v>
      </c>
      <c r="M51" s="46" t="s">
        <v>67</v>
      </c>
      <c r="N51" s="123">
        <v>4</v>
      </c>
    </row>
    <row r="52" spans="1:252" ht="14.5" customHeight="1">
      <c r="A52" s="122">
        <v>43950</v>
      </c>
      <c r="B52" s="85">
        <v>0.35416666666666669</v>
      </c>
      <c r="C52" s="94">
        <f>A52</f>
        <v>43950</v>
      </c>
      <c r="D52" s="95">
        <v>0.4375</v>
      </c>
      <c r="E52" s="96">
        <f>A52</f>
        <v>43950</v>
      </c>
      <c r="F52" s="88" t="s">
        <v>47</v>
      </c>
      <c r="G52" s="88" t="s">
        <v>48</v>
      </c>
      <c r="H52" s="90" t="s">
        <v>49</v>
      </c>
      <c r="I52" s="91" t="s">
        <v>68</v>
      </c>
      <c r="J52" s="91" t="s">
        <v>95</v>
      </c>
      <c r="K52" s="91" t="s">
        <v>96</v>
      </c>
      <c r="L52" s="99" t="s">
        <v>81</v>
      </c>
      <c r="M52" s="46" t="s">
        <v>69</v>
      </c>
      <c r="N52" s="124">
        <v>50</v>
      </c>
    </row>
    <row r="53" spans="1:252" ht="14.5" customHeight="1">
      <c r="A53" s="139" t="s">
        <v>46</v>
      </c>
      <c r="B53" s="20"/>
      <c r="C53" s="72"/>
      <c r="D53" s="73"/>
      <c r="E53" s="74"/>
      <c r="F53" s="75"/>
      <c r="G53" s="75"/>
      <c r="H53" s="75"/>
      <c r="I53" s="76"/>
      <c r="J53" s="76"/>
      <c r="K53" s="76"/>
      <c r="L53" s="76"/>
      <c r="M53" s="75"/>
      <c r="N53" s="136"/>
    </row>
    <row r="54" spans="1:252" ht="14.5" customHeight="1">
      <c r="A54" s="141" t="s">
        <v>15</v>
      </c>
      <c r="B54" s="20"/>
      <c r="C54" s="21"/>
      <c r="D54" s="22"/>
      <c r="E54" s="23"/>
      <c r="F54" s="24"/>
      <c r="G54" s="24"/>
      <c r="H54" s="24"/>
      <c r="I54" s="24"/>
      <c r="J54" s="24"/>
      <c r="K54" s="24"/>
      <c r="L54" s="24"/>
      <c r="M54" s="24"/>
      <c r="N54" s="140"/>
    </row>
    <row r="55" spans="1:252" ht="14.5" customHeight="1">
      <c r="A55" s="142" t="s">
        <v>27</v>
      </c>
      <c r="B55" s="20"/>
      <c r="C55" s="21"/>
      <c r="D55" s="22"/>
      <c r="E55" s="23"/>
      <c r="F55" s="24"/>
      <c r="G55" s="24"/>
      <c r="H55" s="24"/>
      <c r="I55" s="25" t="s">
        <v>157</v>
      </c>
      <c r="J55" s="24"/>
      <c r="K55" s="24"/>
      <c r="L55" s="24"/>
      <c r="M55" s="24"/>
      <c r="N55" s="140"/>
    </row>
    <row r="56" spans="1:252" ht="14.5" customHeight="1">
      <c r="A56" s="135"/>
      <c r="B56" s="73"/>
      <c r="C56" s="21"/>
      <c r="D56" s="22"/>
      <c r="E56" s="23"/>
      <c r="F56" s="24"/>
      <c r="G56" s="24"/>
      <c r="H56" s="24"/>
      <c r="I56" s="24"/>
      <c r="J56" s="24"/>
      <c r="K56" s="24"/>
      <c r="L56" s="24"/>
      <c r="M56" s="24"/>
      <c r="N56" s="140"/>
    </row>
    <row r="57" spans="1:252" ht="14.5" customHeight="1">
      <c r="A57" s="143"/>
      <c r="B57" s="16"/>
      <c r="C57" s="15"/>
      <c r="D57" s="16"/>
      <c r="E57" s="26"/>
      <c r="F57" s="27"/>
      <c r="G57" s="27"/>
      <c r="H57" s="27"/>
      <c r="I57" s="27"/>
      <c r="J57" s="27"/>
      <c r="K57" s="27"/>
      <c r="L57" s="27"/>
      <c r="M57" s="27"/>
      <c r="N57" s="144"/>
    </row>
    <row r="58" spans="1:252" ht="14.5" customHeight="1" thickBot="1">
      <c r="A58" s="145"/>
      <c r="B58" s="146"/>
      <c r="C58" s="147"/>
      <c r="D58" s="146"/>
      <c r="E58" s="148"/>
      <c r="F58" s="149"/>
      <c r="G58" s="149"/>
      <c r="H58" s="149"/>
      <c r="I58" s="149"/>
      <c r="J58" s="149"/>
      <c r="K58" s="149"/>
      <c r="L58" s="149"/>
      <c r="M58" s="149"/>
      <c r="N58" s="150"/>
    </row>
  </sheetData>
  <autoFilter ref="A1:IR51" xr:uid="{F4D1E9D2-6A82-5448-85A0-25FE342A0319}">
    <sortState xmlns:xlrd2="http://schemas.microsoft.com/office/spreadsheetml/2017/richdata2" ref="A2:IR52">
      <sortCondition ref="A1:A52"/>
    </sortState>
  </autoFilter>
  <sortState xmlns:xlrd2="http://schemas.microsoft.com/office/spreadsheetml/2017/richdata2" ref="A48:IR51">
    <sortCondition ref="B48:B51"/>
  </sortState>
  <conditionalFormatting sqref="D2 B2 D11 J9:K9 M15 K15 F16:G16 M16:N16 J5:K5 F13:K13 N13:N14 J16:K16 D15:D17 B17 N17 F17:K17 M7 K7 D7 I7 J18:K19 N19 A23:N29 A20:N20">
    <cfRule type="expression" dxfId="117" priority="115">
      <formula>(COUNTIF($J2,"中醫婦科臨床教師會議")&gt;0)</formula>
    </cfRule>
    <cfRule type="expression" dxfId="116" priority="116">
      <formula>(COUNTIF($H2,"行政會議")&gt;0)</formula>
    </cfRule>
  </conditionalFormatting>
  <conditionalFormatting sqref="I2">
    <cfRule type="expression" dxfId="115" priority="111">
      <formula>(COUNTIF($J2,"中醫婦科臨床教師會議")&gt;0)</formula>
    </cfRule>
    <cfRule type="expression" dxfId="114" priority="112">
      <formula>(COUNTIF($H2,"行政會議")&gt;0)</formula>
    </cfRule>
  </conditionalFormatting>
  <conditionalFormatting sqref="F11:I11 M11:N11 B9 B18 M17">
    <cfRule type="expression" dxfId="113" priority="113">
      <formula>(COUNTIF(#REF!,"中醫婦科臨床教師會議")&gt;0)</formula>
    </cfRule>
    <cfRule type="expression" dxfId="112" priority="114">
      <formula>(COUNTIF($H9,"行政會議")&gt;0)</formula>
    </cfRule>
  </conditionalFormatting>
  <conditionalFormatting sqref="D3 F3:K3">
    <cfRule type="expression" dxfId="111" priority="109">
      <formula>(COUNTIF($J3,"中醫婦科臨床教師會議")&gt;0)</formula>
    </cfRule>
    <cfRule type="expression" dxfId="110" priority="110">
      <formula>(COUNTIF($H3,"行政會議")&gt;0)</formula>
    </cfRule>
  </conditionalFormatting>
  <conditionalFormatting sqref="N3">
    <cfRule type="expression" dxfId="109" priority="107">
      <formula>(COUNTIF($J3,"中醫婦科臨床教師會議")&gt;0)</formula>
    </cfRule>
    <cfRule type="expression" dxfId="108" priority="108">
      <formula>(COUNTIF($H3,"行政會議")&gt;0)</formula>
    </cfRule>
  </conditionalFormatting>
  <conditionalFormatting sqref="M3">
    <cfRule type="expression" dxfId="107" priority="105">
      <formula>(COUNTIF($J3,"中醫婦科臨床教師會議")&gt;0)</formula>
    </cfRule>
    <cfRule type="expression" dxfId="106" priority="106">
      <formula>(COUNTIF($H3,"行政會議")&gt;0)</formula>
    </cfRule>
  </conditionalFormatting>
  <conditionalFormatting sqref="B3">
    <cfRule type="expression" dxfId="105" priority="103">
      <formula>(COUNTIF($J3,"中醫婦科臨床教師會議")&gt;0)</formula>
    </cfRule>
    <cfRule type="expression" dxfId="104" priority="104">
      <formula>(COUNTIF($H3,"行政會議")&gt;0)</formula>
    </cfRule>
  </conditionalFormatting>
  <conditionalFormatting sqref="J12">
    <cfRule type="expression" dxfId="103" priority="99">
      <formula>(COUNTIF($J12,"中醫婦科臨床教師會議")&gt;0)</formula>
    </cfRule>
    <cfRule type="expression" dxfId="102" priority="100">
      <formula>(COUNTIF($H12,"行政會議")&gt;0)</formula>
    </cfRule>
  </conditionalFormatting>
  <conditionalFormatting sqref="B12">
    <cfRule type="expression" dxfId="101" priority="101">
      <formula>(COUNTIF(#REF!,"中醫婦科臨床教師會議")&gt;0)</formula>
    </cfRule>
    <cfRule type="expression" dxfId="100" priority="102">
      <formula>(COUNTIF($H12,"行政會議")&gt;0)</formula>
    </cfRule>
  </conditionalFormatting>
  <conditionalFormatting sqref="K12">
    <cfRule type="expression" dxfId="99" priority="97">
      <formula>(COUNTIF($J12,"中醫婦科臨床教師會議")&gt;0)</formula>
    </cfRule>
    <cfRule type="expression" dxfId="98" priority="98">
      <formula>(COUNTIF($H12,"行政會議")&gt;0)</formula>
    </cfRule>
  </conditionalFormatting>
  <conditionalFormatting sqref="F10:H10 N10">
    <cfRule type="expression" dxfId="97" priority="95">
      <formula>(COUNTIF(#REF!,"中醫婦科臨床教師會議")&gt;0)</formula>
    </cfRule>
    <cfRule type="expression" dxfId="96" priority="96">
      <formula>(COUNTIF($H10,"行政會議")&gt;0)</formula>
    </cfRule>
  </conditionalFormatting>
  <conditionalFormatting sqref="J11">
    <cfRule type="expression" dxfId="95" priority="93">
      <formula>(COUNTIF($J11,"中醫婦科臨床教師會議")&gt;0)</formula>
    </cfRule>
    <cfRule type="expression" dxfId="94" priority="94">
      <formula>(COUNTIF($H11,"行政會議")&gt;0)</formula>
    </cfRule>
  </conditionalFormatting>
  <conditionalFormatting sqref="I14">
    <cfRule type="expression" dxfId="93" priority="91">
      <formula>(COUNTIF(#REF!,"中醫婦科臨床教師會議")&gt;0)</formula>
    </cfRule>
    <cfRule type="expression" dxfId="92" priority="92">
      <formula>(COUNTIF(#REF!,"行政會議")&gt;0)</formula>
    </cfRule>
  </conditionalFormatting>
  <conditionalFormatting sqref="F6:H6 N6">
    <cfRule type="expression" dxfId="91" priority="89">
      <formula>(COUNTIF(#REF!,"中醫婦科臨床教師會議")&gt;0)</formula>
    </cfRule>
    <cfRule type="expression" dxfId="90" priority="90">
      <formula>(COUNTIF($H6,"行政會議")&gt;0)</formula>
    </cfRule>
  </conditionalFormatting>
  <conditionalFormatting sqref="I16">
    <cfRule type="expression" dxfId="89" priority="87">
      <formula>(COUNTIF($J16,"中醫婦科臨床教師會議")&gt;0)</formula>
    </cfRule>
    <cfRule type="expression" dxfId="88" priority="88">
      <formula>(COUNTIF($H16,"行政會議")&gt;0)</formula>
    </cfRule>
  </conditionalFormatting>
  <conditionalFormatting sqref="K11">
    <cfRule type="expression" dxfId="87" priority="85">
      <formula>(COUNTIF($J11,"中醫婦科臨床教師會議")&gt;0)</formula>
    </cfRule>
    <cfRule type="expression" dxfId="86" priority="86">
      <formula>(COUNTIF($H11,"行政會議")&gt;0)</formula>
    </cfRule>
  </conditionalFormatting>
  <conditionalFormatting sqref="F8:G8 M8:N8 J8:K8 D8">
    <cfRule type="expression" dxfId="85" priority="83">
      <formula>(COUNTIF($J8,"中醫婦科臨床教師會議")&gt;0)</formula>
    </cfRule>
    <cfRule type="expression" dxfId="84" priority="84">
      <formula>(COUNTIF($H8,"行政會議")&gt;0)</formula>
    </cfRule>
  </conditionalFormatting>
  <conditionalFormatting sqref="B31:I31 M31:N31 B32:N32 A37:K37 M37:N37 A33:N33 A36:N36">
    <cfRule type="expression" dxfId="83" priority="81">
      <formula>(COUNTIF($J31,"中醫婦科臨床教師會議")&gt;0)</formula>
    </cfRule>
    <cfRule type="expression" dxfId="82" priority="82">
      <formula>(COUNTIF($H31,"行政會議")&gt;0)</formula>
    </cfRule>
  </conditionalFormatting>
  <conditionalFormatting sqref="A30:K30 M30:N30">
    <cfRule type="expression" dxfId="81" priority="79">
      <formula>(COUNTIF($J30,"中醫婦科臨床教師會議")&gt;0)</formula>
    </cfRule>
    <cfRule type="expression" dxfId="80" priority="80">
      <formula>(COUNTIF($H30,"行政會議")&gt;0)</formula>
    </cfRule>
  </conditionalFormatting>
  <conditionalFormatting sqref="B35:I35 M35:N35">
    <cfRule type="expression" dxfId="79" priority="77">
      <formula>(COUNTIF($J35,"中醫婦科臨床教師會議")&gt;0)</formula>
    </cfRule>
    <cfRule type="expression" dxfId="78" priority="78">
      <formula>(COUNTIF($H35,"行政會議")&gt;0)</formula>
    </cfRule>
  </conditionalFormatting>
  <conditionalFormatting sqref="A34:I34 K34 M34:N34">
    <cfRule type="expression" dxfId="77" priority="75">
      <formula>(COUNTIF($J34,"中醫婦科臨床教師會議")&gt;0)</formula>
    </cfRule>
    <cfRule type="expression" dxfId="76" priority="76">
      <formula>(COUNTIF($H34,"行政會議")&gt;0)</formula>
    </cfRule>
  </conditionalFormatting>
  <conditionalFormatting sqref="J34">
    <cfRule type="expression" dxfId="75" priority="73">
      <formula>(COUNTIF($J34,"中醫婦科臨床教師會議")&gt;0)</formula>
    </cfRule>
    <cfRule type="expression" dxfId="74" priority="74">
      <formula>(COUNTIF($H34,"行政會議")&gt;0)</formula>
    </cfRule>
  </conditionalFormatting>
  <conditionalFormatting sqref="A35">
    <cfRule type="expression" dxfId="73" priority="71">
      <formula>(COUNTIF($J35,"中醫婦科臨床教師會議")&gt;0)</formula>
    </cfRule>
    <cfRule type="expression" dxfId="72" priority="72">
      <formula>(COUNTIF($H35,"行政會議")&gt;0)</formula>
    </cfRule>
  </conditionalFormatting>
  <conditionalFormatting sqref="A31">
    <cfRule type="expression" dxfId="71" priority="69">
      <formula>(COUNTIF($J31,"中醫婦科臨床教師會議")&gt;0)</formula>
    </cfRule>
    <cfRule type="expression" dxfId="70" priority="70">
      <formula>(COUNTIF($H31,"行政會議")&gt;0)</formula>
    </cfRule>
  </conditionalFormatting>
  <conditionalFormatting sqref="A32">
    <cfRule type="expression" dxfId="69" priority="67">
      <formula>(COUNTIF($J32,"中醫婦科臨床教師會議")&gt;0)</formula>
    </cfRule>
    <cfRule type="expression" dxfId="68" priority="68">
      <formula>(COUNTIF($H32,"行政會議")&gt;0)</formula>
    </cfRule>
  </conditionalFormatting>
  <conditionalFormatting sqref="K31">
    <cfRule type="expression" dxfId="67" priority="65">
      <formula>(COUNTIF($J31,"中醫婦科臨床教師會議")&gt;0)</formula>
    </cfRule>
    <cfRule type="expression" dxfId="66" priority="66">
      <formula>(COUNTIF($H31,"行政會議")&gt;0)</formula>
    </cfRule>
  </conditionalFormatting>
  <conditionalFormatting sqref="K35">
    <cfRule type="expression" dxfId="65" priority="63">
      <formula>(COUNTIF($J35,"中醫婦科臨床教師會議")&gt;0)</formula>
    </cfRule>
    <cfRule type="expression" dxfId="64" priority="64">
      <formula>(COUNTIF($H35,"行政會議")&gt;0)</formula>
    </cfRule>
  </conditionalFormatting>
  <conditionalFormatting sqref="L30">
    <cfRule type="expression" dxfId="63" priority="61">
      <formula>(COUNTIF($J30,"中醫婦科臨床教師會議")&gt;0)</formula>
    </cfRule>
    <cfRule type="expression" dxfId="62" priority="62">
      <formula>(COUNTIF($H30,"行政會議")&gt;0)</formula>
    </cfRule>
  </conditionalFormatting>
  <conditionalFormatting sqref="L31">
    <cfRule type="expression" dxfId="61" priority="59">
      <formula>(COUNTIF($J31,"中醫婦科臨床教師會議")&gt;0)</formula>
    </cfRule>
    <cfRule type="expression" dxfId="60" priority="60">
      <formula>(COUNTIF($H31,"行政會議")&gt;0)</formula>
    </cfRule>
  </conditionalFormatting>
  <conditionalFormatting sqref="L37">
    <cfRule type="expression" dxfId="59" priority="53">
      <formula>(COUNTIF($J37,"中醫婦科臨床教師會議")&gt;0)</formula>
    </cfRule>
    <cfRule type="expression" dxfId="58" priority="54">
      <formula>(COUNTIF($H37,"行政會議")&gt;0)</formula>
    </cfRule>
  </conditionalFormatting>
  <conditionalFormatting sqref="J31">
    <cfRule type="expression" dxfId="57" priority="51">
      <formula>(COUNTIF($J31,"中醫婦科臨床教師會議")&gt;0)</formula>
    </cfRule>
    <cfRule type="expression" dxfId="56" priority="52">
      <formula>(COUNTIF($H31,"行政會議")&gt;0)</formula>
    </cfRule>
  </conditionalFormatting>
  <conditionalFormatting sqref="J35">
    <cfRule type="expression" dxfId="55" priority="49">
      <formula>(COUNTIF($J35,"中醫婦科臨床教師會議")&gt;0)</formula>
    </cfRule>
    <cfRule type="expression" dxfId="54" priority="50">
      <formula>(COUNTIF($H35,"行政會議")&gt;0)</formula>
    </cfRule>
  </conditionalFormatting>
  <conditionalFormatting sqref="N39 N46 N41">
    <cfRule type="expression" dxfId="53" priority="43">
      <formula>(COUNTIF($N39,"中醫婦科臨床教師會議")&gt;0)</formula>
    </cfRule>
    <cfRule type="expression" dxfId="52" priority="44">
      <formula>(COUNTIF($L39,"行政會議")&gt;0)</formula>
    </cfRule>
  </conditionalFormatting>
  <conditionalFormatting sqref="H38">
    <cfRule type="expression" dxfId="51" priority="41">
      <formula>(COUNTIF($M38,"中醫婦科臨床教師會議")&gt;0)</formula>
    </cfRule>
    <cfRule type="expression" dxfId="50" priority="42">
      <formula>(COUNTIF($K38,"行政會議")&gt;0)</formula>
    </cfRule>
  </conditionalFormatting>
  <conditionalFormatting sqref="N47">
    <cfRule type="expression" dxfId="49" priority="39">
      <formula>(COUNTIF($N47,"中醫婦科臨床教師會議")&gt;0)</formula>
    </cfRule>
    <cfRule type="expression" dxfId="48" priority="40">
      <formula>(COUNTIF($L47,"行政會議")&gt;0)</formula>
    </cfRule>
  </conditionalFormatting>
  <conditionalFormatting sqref="N40">
    <cfRule type="expression" dxfId="47" priority="37">
      <formula>(COUNTIF($N40,"中醫婦科臨床教師會議")&gt;0)</formula>
    </cfRule>
    <cfRule type="expression" dxfId="46" priority="38">
      <formula>(COUNTIF($L40,"行政會議")&gt;0)</formula>
    </cfRule>
  </conditionalFormatting>
  <conditionalFormatting sqref="N42">
    <cfRule type="expression" dxfId="45" priority="45">
      <formula>(COUNTIF($N42,"中醫婦科臨床教師會議")&gt;0)</formula>
    </cfRule>
    <cfRule type="expression" dxfId="44" priority="46">
      <formula>(COUNTIF($L43,"行政會議")&gt;0)</formula>
    </cfRule>
  </conditionalFormatting>
  <conditionalFormatting sqref="N43">
    <cfRule type="expression" dxfId="43" priority="47">
      <formula>(COUNTIF($N43,"中醫婦科臨床教師會議")&gt;0)</formula>
    </cfRule>
    <cfRule type="expression" dxfId="42" priority="48">
      <formula>(COUNTIF($L46,"行政會議")&gt;0)</formula>
    </cfRule>
  </conditionalFormatting>
  <conditionalFormatting sqref="N44:N45">
    <cfRule type="expression" dxfId="41" priority="35">
      <formula>(COUNTIF($N44,"中醫婦科臨床教師會議")&gt;0)</formula>
    </cfRule>
    <cfRule type="expression" dxfId="40" priority="36">
      <formula>(COUNTIF($L44,"行政會議")&gt;0)</formula>
    </cfRule>
  </conditionalFormatting>
  <conditionalFormatting sqref="N49">
    <cfRule type="expression" dxfId="39" priority="33">
      <formula>(COUNTIF($N49,"中醫婦科臨床教師會議")&gt;0)</formula>
    </cfRule>
    <cfRule type="expression" dxfId="38" priority="34">
      <formula>(COUNTIF($L49,"行政會議")&gt;0)</formula>
    </cfRule>
  </conditionalFormatting>
  <conditionalFormatting sqref="N48">
    <cfRule type="expression" dxfId="37" priority="31">
      <formula>(COUNTIF($N48,"中醫婦科臨床教師會議")&gt;0)</formula>
    </cfRule>
    <cfRule type="expression" dxfId="36" priority="32">
      <formula>(COUNTIF($L48,"行政會議")&gt;0)</formula>
    </cfRule>
  </conditionalFormatting>
  <conditionalFormatting sqref="N50">
    <cfRule type="expression" dxfId="35" priority="27">
      <formula>(COUNTIF($N50,"中醫婦科臨床教師會議")&gt;0)</formula>
    </cfRule>
    <cfRule type="expression" dxfId="34" priority="28">
      <formula>(COUNTIF($L50,"行政會議")&gt;0)</formula>
    </cfRule>
  </conditionalFormatting>
  <conditionalFormatting sqref="N52:N53">
    <cfRule type="expression" dxfId="33" priority="29">
      <formula>(COUNTIF($N52,"中醫婦科臨床教師會議")&gt;0)</formula>
    </cfRule>
    <cfRule type="expression" dxfId="32" priority="30">
      <formula>(COUNTIF($L52,"行政會議")&gt;0)</formula>
    </cfRule>
  </conditionalFormatting>
  <conditionalFormatting sqref="E51 N51">
    <cfRule type="expression" dxfId="31" priority="25">
      <formula>(COUNTIF($J51,"中醫婦科臨床教師會議")&gt;0)</formula>
    </cfRule>
    <cfRule type="expression" dxfId="30" priority="26">
      <formula>(COUNTIF($H51,"行政會議")&gt;0)</formula>
    </cfRule>
  </conditionalFormatting>
  <conditionalFormatting sqref="L49:L51">
    <cfRule type="expression" dxfId="29" priority="23">
      <formula>(COUNTIF($J49,"中醫婦科臨床教師會議")&gt;0)</formula>
    </cfRule>
    <cfRule type="expression" dxfId="28" priority="24">
      <formula>(COUNTIF($H49,"行政會議")&gt;0)</formula>
    </cfRule>
  </conditionalFormatting>
  <conditionalFormatting sqref="L34:L35">
    <cfRule type="expression" dxfId="27" priority="21">
      <formula>(COUNTIF($J34,"中醫婦科臨床教師會議")&gt;0)</formula>
    </cfRule>
    <cfRule type="expression" dxfId="26" priority="22">
      <formula>(COUNTIF($H34,"行政會議")&gt;0)</formula>
    </cfRule>
  </conditionalFormatting>
  <conditionalFormatting sqref="J22:K22">
    <cfRule type="expression" dxfId="25" priority="19">
      <formula>(COUNTIF($J22,"中醫婦科臨床教師會議")&gt;0)</formula>
    </cfRule>
    <cfRule type="expression" dxfId="24" priority="20">
      <formula>(COUNTIF($H22,"行政會議")&gt;0)</formula>
    </cfRule>
  </conditionalFormatting>
  <conditionalFormatting sqref="B22">
    <cfRule type="expression" dxfId="23" priority="17">
      <formula>(COUNTIF(#REF!,"中醫婦科臨床教師會議")&gt;0)</formula>
    </cfRule>
    <cfRule type="expression" dxfId="22" priority="18">
      <formula>(COUNTIF($H22,"行政會議")&gt;0)</formula>
    </cfRule>
  </conditionalFormatting>
  <conditionalFormatting sqref="F22:G22">
    <cfRule type="expression" dxfId="21" priority="11">
      <formula>(COUNTIF($J22,"中醫婦科臨床教師會議")&gt;0)</formula>
    </cfRule>
    <cfRule type="expression" dxfId="20" priority="12">
      <formula>(COUNTIF($H22,"行政會議")&gt;0)</formula>
    </cfRule>
  </conditionalFormatting>
  <conditionalFormatting sqref="J21:K21">
    <cfRule type="expression" dxfId="19" priority="9">
      <formula>(COUNTIF($J21,"中醫婦科臨床教師會議")&gt;0)</formula>
    </cfRule>
    <cfRule type="expression" dxfId="18" priority="10">
      <formula>(COUNTIF($H21,"行政會議")&gt;0)</formula>
    </cfRule>
  </conditionalFormatting>
  <conditionalFormatting sqref="B21">
    <cfRule type="expression" dxfId="17" priority="7">
      <formula>(COUNTIF(#REF!,"中醫婦科臨床教師會議")&gt;0)</formula>
    </cfRule>
    <cfRule type="expression" dxfId="16" priority="8">
      <formula>(COUNTIF($H21,"行政會議")&gt;0)</formula>
    </cfRule>
  </conditionalFormatting>
  <conditionalFormatting sqref="H21">
    <cfRule type="expression" dxfId="15" priority="5">
      <formula>(COUNTIF($J21,"中醫婦科臨床教師會議")&gt;0)</formula>
    </cfRule>
    <cfRule type="expression" dxfId="14" priority="6">
      <formula>(COUNTIF($H21,"行政會議")&gt;0)</formula>
    </cfRule>
  </conditionalFormatting>
  <conditionalFormatting sqref="F21:G21">
    <cfRule type="expression" dxfId="13" priority="3">
      <formula>(COUNTIF($J21,"中醫婦科臨床教師會議")&gt;0)</formula>
    </cfRule>
    <cfRule type="expression" dxfId="12" priority="4">
      <formula>(COUNTIF($H21,"行政會議")&gt;0)</formula>
    </cfRule>
  </conditionalFormatting>
  <conditionalFormatting sqref="H22">
    <cfRule type="expression" dxfId="11" priority="1">
      <formula>(COUNTIF($J22,"中醫婦科臨床教師會議")&gt;0)</formula>
    </cfRule>
    <cfRule type="expression" dxfId="10" priority="2">
      <formula>(COUNTIF($H22,"行政會議")&gt;0)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10"/>
  <sheetViews>
    <sheetView showGridLines="0" workbookViewId="0">
      <selection activeCell="A2" sqref="A2"/>
    </sheetView>
  </sheetViews>
  <sheetFormatPr baseColWidth="10" defaultColWidth="8.83203125" defaultRowHeight="14" customHeight="1"/>
  <cols>
    <col min="1" max="1" width="11" style="1" customWidth="1"/>
    <col min="2" max="2" width="8.83203125" style="1" customWidth="1"/>
    <col min="3" max="3" width="11.5" style="1" customWidth="1"/>
    <col min="4" max="4" width="9.1640625" style="1" customWidth="1"/>
    <col min="5" max="5" width="8.83203125" style="1" customWidth="1"/>
    <col min="6" max="8" width="8.6640625" style="1" customWidth="1"/>
    <col min="9" max="9" width="52.83203125" style="1" customWidth="1"/>
    <col min="10" max="10" width="32" style="1" customWidth="1"/>
    <col min="11" max="11" width="14.83203125" style="1" customWidth="1"/>
    <col min="12" max="12" width="26.1640625" style="1" customWidth="1"/>
    <col min="13" max="13" width="17.5" style="1" customWidth="1"/>
    <col min="14" max="14" width="13.6640625" style="1" customWidth="1"/>
    <col min="15" max="256" width="8.83203125" style="1" customWidth="1"/>
  </cols>
  <sheetData>
    <row r="1" spans="1:256" ht="13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256" ht="16.5" customHeight="1">
      <c r="A2" s="151">
        <v>43931</v>
      </c>
      <c r="B2" s="152">
        <v>0.41666666666666669</v>
      </c>
      <c r="C2" s="104">
        <f t="shared" ref="C2" si="0">A2</f>
        <v>43931</v>
      </c>
      <c r="D2" s="103">
        <v>0.5</v>
      </c>
      <c r="E2" s="105">
        <f>A2</f>
        <v>43931</v>
      </c>
      <c r="F2" s="154" t="s">
        <v>135</v>
      </c>
      <c r="G2" s="154" t="s">
        <v>15</v>
      </c>
      <c r="H2" s="107" t="s">
        <v>161</v>
      </c>
      <c r="I2" s="109" t="s">
        <v>163</v>
      </c>
      <c r="J2" s="109" t="s">
        <v>158</v>
      </c>
      <c r="K2" s="109" t="s">
        <v>158</v>
      </c>
      <c r="L2" s="109" t="s">
        <v>159</v>
      </c>
      <c r="M2" s="109" t="s">
        <v>160</v>
      </c>
      <c r="N2" s="153">
        <v>16</v>
      </c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6.5" customHeight="1">
      <c r="A3" s="31">
        <v>43936</v>
      </c>
      <c r="B3" s="32">
        <v>0.3125</v>
      </c>
      <c r="C3" s="33">
        <f>A3</f>
        <v>43936</v>
      </c>
      <c r="D3" s="32">
        <v>0.35416666666666669</v>
      </c>
      <c r="E3" s="34">
        <f>C3</f>
        <v>43936</v>
      </c>
      <c r="F3" s="35" t="s">
        <v>18</v>
      </c>
      <c r="G3" s="35" t="s">
        <v>19</v>
      </c>
      <c r="H3" s="36" t="s">
        <v>27</v>
      </c>
      <c r="I3" s="37" t="s">
        <v>97</v>
      </c>
      <c r="J3" s="38" t="s">
        <v>98</v>
      </c>
      <c r="K3" s="38" t="s">
        <v>98</v>
      </c>
      <c r="L3" s="39" t="s">
        <v>81</v>
      </c>
      <c r="M3" s="40" t="s">
        <v>99</v>
      </c>
      <c r="N3" s="38">
        <v>50</v>
      </c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7" customHeight="1"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7" customHeight="1"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7" customHeight="1"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</sheetData>
  <conditionalFormatting sqref="E3 N3">
    <cfRule type="expression" dxfId="9" priority="9">
      <formula>(COUNTIF($J3,"中醫婦科臨床教師會議")&gt;0)</formula>
    </cfRule>
    <cfRule type="expression" dxfId="8" priority="10">
      <formula>(COUNTIF($H3,"行政會議")&gt;0)</formula>
    </cfRule>
  </conditionalFormatting>
  <conditionalFormatting sqref="J2:K2">
    <cfRule type="expression" dxfId="7" priority="7">
      <formula>(COUNTIF($J2,"中醫婦科臨床教師會議")&gt;0)</formula>
    </cfRule>
    <cfRule type="expression" dxfId="6" priority="8">
      <formula>(COUNTIF($H2,"行政會議")&gt;0)</formula>
    </cfRule>
  </conditionalFormatting>
  <conditionalFormatting sqref="B2">
    <cfRule type="expression" dxfId="5" priority="5">
      <formula>(COUNTIF(#REF!,"中醫婦科臨床教師會議")&gt;0)</formula>
    </cfRule>
    <cfRule type="expression" dxfId="4" priority="6">
      <formula>(COUNTIF($H2,"行政會議")&gt;0)</formula>
    </cfRule>
  </conditionalFormatting>
  <conditionalFormatting sqref="F2:G2">
    <cfRule type="expression" dxfId="3" priority="3">
      <formula>(COUNTIF($J2,"中醫婦科臨床教師會議")&gt;0)</formula>
    </cfRule>
    <cfRule type="expression" dxfId="2" priority="4">
      <formula>(COUNTIF($H2,"行政會議")&gt;0)</formula>
    </cfRule>
  </conditionalFormatting>
  <conditionalFormatting sqref="H2">
    <cfRule type="expression" dxfId="1" priority="1">
      <formula>(COUNTIF($J2,"中醫婦科臨床教師會議")&gt;0)</formula>
    </cfRule>
    <cfRule type="expression" dxfId="0" priority="2">
      <formula>(COUNTIF($H2,"行政會議")&gt;0)</formula>
    </cfRule>
  </conditionalFormatting>
  <pageMargins left="0.75" right="0.75" top="1" bottom="1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學術大表 </vt:lpstr>
      <vt:lpstr>部學術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Jenny Kuo</cp:lastModifiedBy>
  <cp:lastPrinted>2019-11-28T06:50:58Z</cp:lastPrinted>
  <dcterms:created xsi:type="dcterms:W3CDTF">2019-11-01T11:40:50Z</dcterms:created>
  <dcterms:modified xsi:type="dcterms:W3CDTF">2020-04-01T09:43:43Z</dcterms:modified>
</cp:coreProperties>
</file>