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77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<sst xmlns="http://schemas.openxmlformats.org/spreadsheetml/2006/main" count="339" uniqueCount="92">
  <si>
    <t>編
號</t>
  </si>
  <si>
    <t>職級</t>
  </si>
  <si>
    <t>姓名</t>
  </si>
  <si>
    <t>101年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</si>
  <si>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</si>
  <si>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</si>
  <si>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</si>
  <si>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</si>
  <si>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</si>
  <si>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</si>
  <si>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</si>
  <si>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</si>
  <si>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</si>
  <si>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4月</t>
  </si>
  <si>
    <t>5月</t>
  </si>
  <si>
    <t>6月</t>
  </si>
  <si>
    <t>上</t>
  </si>
  <si>
    <t>下</t>
  </si>
  <si>
    <r>
      <t>嘉</t>
    </r>
    <r>
      <rPr>
        <sz val="12"/>
        <rFont val="Times New Roman"/>
        <family val="1"/>
      </rPr>
      <t>R5</t>
    </r>
  </si>
  <si>
    <r>
      <t>嘉</t>
    </r>
    <r>
      <rPr>
        <sz val="12"/>
        <rFont val="Times New Roman"/>
        <family val="1"/>
      </rPr>
      <t>R4</t>
    </r>
  </si>
  <si>
    <t>李建穎</t>
  </si>
  <si>
    <t>郭亮增</t>
  </si>
  <si>
    <r>
      <t>嘉</t>
    </r>
    <r>
      <rPr>
        <sz val="12"/>
        <rFont val="Times New Roman"/>
        <family val="1"/>
      </rPr>
      <t>R3</t>
    </r>
  </si>
  <si>
    <t>許峻誠</t>
  </si>
  <si>
    <t>林世傑</t>
  </si>
  <si>
    <r>
      <t>嘉</t>
    </r>
    <r>
      <rPr>
        <sz val="12"/>
        <rFont val="Times New Roman"/>
        <family val="1"/>
      </rPr>
      <t>R2</t>
    </r>
  </si>
  <si>
    <t>余培安</t>
  </si>
  <si>
    <t>莊柏堯</t>
  </si>
  <si>
    <r>
      <t>嘉</t>
    </r>
    <r>
      <rPr>
        <sz val="12"/>
        <rFont val="Times New Roman"/>
        <family val="1"/>
      </rPr>
      <t>R1</t>
    </r>
  </si>
  <si>
    <t>張富淳</t>
  </si>
  <si>
    <t>102年</t>
  </si>
  <si>
    <t>102年</t>
  </si>
  <si>
    <t>GO</t>
  </si>
  <si>
    <t>R5</t>
  </si>
  <si>
    <t>R4</t>
  </si>
  <si>
    <t>R3</t>
  </si>
  <si>
    <t>Sum</t>
  </si>
  <si>
    <r>
      <t>嘉</t>
    </r>
    <r>
      <rPr>
        <sz val="12"/>
        <rFont val="Times New Roman"/>
        <family val="1"/>
      </rPr>
      <t>R6</t>
    </r>
  </si>
  <si>
    <t>楊典育</t>
  </si>
  <si>
    <t>李境祐</t>
  </si>
  <si>
    <t>Sports</t>
  </si>
  <si>
    <t>OFF</t>
  </si>
  <si>
    <t>人力</t>
  </si>
  <si>
    <t>次專科人力</t>
  </si>
  <si>
    <t>Sports</t>
  </si>
  <si>
    <t>Spine</t>
  </si>
  <si>
    <t>GO</t>
  </si>
  <si>
    <t>K</t>
  </si>
  <si>
    <t>R5週期 10106-10206 共13個月</t>
  </si>
  <si>
    <t>R6</t>
  </si>
  <si>
    <t>黃國欽</t>
  </si>
  <si>
    <t>蔡燿鴻</t>
  </si>
  <si>
    <t>許維修</t>
  </si>
  <si>
    <t>部長</t>
  </si>
  <si>
    <t>主任</t>
  </si>
  <si>
    <t>李晏瑤</t>
  </si>
  <si>
    <t>副教授</t>
  </si>
  <si>
    <t>助理教授</t>
  </si>
  <si>
    <t>Sports</t>
  </si>
  <si>
    <t>彭國狄</t>
  </si>
  <si>
    <t>翁怡然</t>
  </si>
  <si>
    <t>黃贊文</t>
  </si>
  <si>
    <t>Spine</t>
  </si>
  <si>
    <t>鄭錦昌</t>
  </si>
  <si>
    <t>講師</t>
  </si>
  <si>
    <t>吳孟晃</t>
  </si>
  <si>
    <t>5+3</t>
  </si>
  <si>
    <t>6+3</t>
  </si>
  <si>
    <t>黃聰仁</t>
  </si>
  <si>
    <t>黃副院長</t>
  </si>
  <si>
    <t>R2+R1</t>
  </si>
  <si>
    <t>許院長</t>
  </si>
  <si>
    <t>月</t>
  </si>
  <si>
    <t>四捨五入</t>
  </si>
  <si>
    <t>GO</t>
  </si>
  <si>
    <t>5+3</t>
  </si>
  <si>
    <t>4+3</t>
  </si>
  <si>
    <t>高R</t>
  </si>
  <si>
    <t>權重</t>
  </si>
  <si>
    <t>賴業順</t>
  </si>
  <si>
    <t>Spine</t>
  </si>
  <si>
    <t>GO</t>
  </si>
  <si>
    <t>黃聰仁</t>
  </si>
  <si>
    <t>許文蔚</t>
  </si>
  <si>
    <t>GO</t>
  </si>
  <si>
    <t>OFF</t>
  </si>
  <si>
    <t>王俊聞</t>
  </si>
  <si>
    <t>郭繼陽</t>
  </si>
  <si>
    <t>Spine</t>
  </si>
  <si>
    <t>Sports</t>
  </si>
  <si>
    <t>ICU</t>
  </si>
  <si>
    <t>醫代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</si>
</sst>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0.00_ "/>
    <numFmt numFmtId="178" formatCode="m&quot;月&quot;d&quot;日&quot;"/>
    <numFmt numFmtId="179" formatCode="0.0_ "/>
  </numFmts>
  <fonts count="29">
    <font>
      <sz val="12"/>
      <name val="新細明體"/>
      <family val="0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2"/>
      <color indexed="10"/>
      <name val="標楷體"/>
      <family val="4"/>
    </font>
    <font>
      <sz val="12"/>
      <color indexed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name val="標楷體"/>
      <family val="4"/>
    </font>
    <font>
      <sz val="16"/>
      <name val="Times New Roman"/>
      <family val="1"/>
    </font>
    <font>
      <sz val="16"/>
      <color indexed="10"/>
      <name val="標楷體"/>
      <family val="4"/>
    </font>
    <font>
      <sz val="16"/>
      <color indexed="12"/>
      <name val="標楷體"/>
      <family val="4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6" borderId="0" applyNumberFormat="0" applyBorder="0" applyAlignment="0" applyProtection="0"/>
    <xf numFmtId="0" fontId="10" fillId="0" borderId="1" applyNumberFormat="0" applyFill="0" applyAlignment="0" applyProtection="0"/>
    <xf numFmtId="0" fontId="11" fillId="4" borderId="0" applyNumberFormat="0" applyBorder="0" applyAlignment="0" applyProtection="0"/>
    <xf numFmtId="9" fontId="0" fillId="0" borderId="0" applyFont="0" applyFill="0" applyBorder="0" applyAlignment="0" applyProtection="0"/>
    <xf numFmtId="0" fontId="12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0" fillId="18" borderId="4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2" applyNumberFormat="0" applyAlignment="0" applyProtection="0"/>
    <xf numFmtId="0" fontId="21" fillId="17" borderId="8" applyNumberFormat="0" applyAlignment="0" applyProtection="0"/>
    <xf numFmtId="0" fontId="8" fillId="0" borderId="0" applyNumberFormat="0" applyFill="0" applyBorder="0" applyAlignment="0" applyProtection="0"/>
    <xf numFmtId="0" fontId="22" fillId="23" borderId="9" applyNumberFormat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63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18" borderId="10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1" fillId="20" borderId="10" xfId="0" applyFont="1" applyFill="1" applyBorder="1" applyAlignment="1">
      <alignment horizontal="center" vertical="center"/>
    </xf>
    <xf numFmtId="0" fontId="1" fillId="25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vertical="center"/>
    </xf>
    <xf numFmtId="0" fontId="5" fillId="26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24" borderId="0" xfId="0" applyFont="1" applyFill="1" applyBorder="1" applyAlignment="1">
      <alignment horizontal="center" vertical="center"/>
    </xf>
    <xf numFmtId="0" fontId="1" fillId="18" borderId="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27" borderId="10" xfId="0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1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1" fillId="24" borderId="0" xfId="0" applyNumberFormat="1" applyFont="1" applyFill="1" applyBorder="1" applyAlignment="1">
      <alignment horizontal="center" vertical="center"/>
    </xf>
    <xf numFmtId="176" fontId="1" fillId="18" borderId="0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76" fontId="1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vertical="center"/>
    </xf>
    <xf numFmtId="176" fontId="1" fillId="0" borderId="0" xfId="0" applyNumberFormat="1" applyFont="1" applyAlignment="1">
      <alignment horizontal="center" vertical="center"/>
    </xf>
    <xf numFmtId="0" fontId="0" fillId="0" borderId="12" xfId="0" applyFill="1" applyBorder="1" applyAlignment="1">
      <alignment vertical="center"/>
    </xf>
    <xf numFmtId="179" fontId="0" fillId="0" borderId="0" xfId="0" applyNumberFormat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5" fillId="27" borderId="10" xfId="0" applyFont="1" applyFill="1" applyBorder="1" applyAlignment="1">
      <alignment horizontal="center" vertical="center"/>
    </xf>
    <xf numFmtId="0" fontId="25" fillId="25" borderId="10" xfId="0" applyFont="1" applyFill="1" applyBorder="1" applyAlignment="1">
      <alignment horizontal="center" vertical="center"/>
    </xf>
    <xf numFmtId="0" fontId="26" fillId="26" borderId="10" xfId="0" applyFont="1" applyFill="1" applyBorder="1" applyAlignment="1">
      <alignment horizontal="center" vertical="center"/>
    </xf>
    <xf numFmtId="0" fontId="27" fillId="26" borderId="10" xfId="0" applyFont="1" applyFill="1" applyBorder="1" applyAlignment="1">
      <alignment horizontal="center" vertical="center"/>
    </xf>
    <xf numFmtId="0" fontId="25" fillId="20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6" fillId="27" borderId="10" xfId="0" applyFont="1" applyFill="1" applyBorder="1" applyAlignment="1">
      <alignment horizontal="center" vertical="center"/>
    </xf>
    <xf numFmtId="0" fontId="27" fillId="27" borderId="10" xfId="0" applyFont="1" applyFill="1" applyBorder="1" applyAlignment="1">
      <alignment horizontal="center" vertical="center"/>
    </xf>
    <xf numFmtId="0" fontId="26" fillId="25" borderId="10" xfId="0" applyFont="1" applyFill="1" applyBorder="1" applyAlignment="1">
      <alignment horizontal="center" vertical="center"/>
    </xf>
    <xf numFmtId="0" fontId="25" fillId="26" borderId="10" xfId="0" applyFont="1" applyFill="1" applyBorder="1" applyAlignment="1">
      <alignment horizontal="center" vertical="center"/>
    </xf>
    <xf numFmtId="0" fontId="27" fillId="25" borderId="10" xfId="0" applyFont="1" applyFill="1" applyBorder="1" applyAlignment="1">
      <alignment horizontal="center" vertical="center"/>
    </xf>
    <xf numFmtId="0" fontId="25" fillId="18" borderId="10" xfId="0" applyFont="1" applyFill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26" fillId="25" borderId="13" xfId="0" applyFont="1" applyFill="1" applyBorder="1" applyAlignment="1">
      <alignment horizontal="center" vertical="center"/>
    </xf>
    <xf numFmtId="0" fontId="27" fillId="25" borderId="13" xfId="0" applyFont="1" applyFill="1" applyBorder="1" applyAlignment="1">
      <alignment horizontal="center" vertical="center"/>
    </xf>
    <xf numFmtId="0" fontId="26" fillId="27" borderId="13" xfId="0" applyFont="1" applyFill="1" applyBorder="1" applyAlignment="1">
      <alignment horizontal="center" vertical="center"/>
    </xf>
    <xf numFmtId="0" fontId="25" fillId="26" borderId="13" xfId="0" applyFont="1" applyFill="1" applyBorder="1" applyAlignment="1">
      <alignment horizontal="center" vertical="center"/>
    </xf>
    <xf numFmtId="0" fontId="26" fillId="27" borderId="13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1" fillId="18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Hyperlink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Followed Hyperlink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0"/>
  <sheetViews>
    <sheetView tabSelected="1" zoomScale="50" zoomScaleNormal="50" zoomScalePageLayoutView="0" workbookViewId="0" topLeftCell="A1">
      <selection activeCell="F8" sqref="F8"/>
    </sheetView>
  </sheetViews>
  <sheetFormatPr defaultColWidth="9.00390625" defaultRowHeight="16.5"/>
  <cols>
    <col min="4" max="4" width="7.375" style="0" customWidth="1"/>
    <col min="5" max="30" width="9.75390625" style="0" customWidth="1"/>
  </cols>
  <sheetData>
    <row r="1" spans="1:30" ht="16.5">
      <c r="A1" s="61" t="s">
        <v>0</v>
      </c>
      <c r="B1" s="62" t="s">
        <v>1</v>
      </c>
      <c r="C1" s="62" t="s">
        <v>2</v>
      </c>
      <c r="D1" s="55" t="s">
        <v>91</v>
      </c>
      <c r="E1" s="60" t="s">
        <v>3</v>
      </c>
      <c r="F1" s="60"/>
      <c r="G1" s="60" t="s">
        <v>3</v>
      </c>
      <c r="H1" s="60"/>
      <c r="I1" s="58" t="s">
        <v>3</v>
      </c>
      <c r="J1" s="58"/>
      <c r="K1" s="58" t="s">
        <v>3</v>
      </c>
      <c r="L1" s="58"/>
      <c r="M1" s="58" t="s">
        <v>3</v>
      </c>
      <c r="N1" s="58"/>
      <c r="O1" s="58" t="s">
        <v>3</v>
      </c>
      <c r="P1" s="58"/>
      <c r="Q1" s="58" t="s">
        <v>3</v>
      </c>
      <c r="R1" s="58"/>
      <c r="S1" s="59" t="s">
        <v>30</v>
      </c>
      <c r="T1" s="59"/>
      <c r="U1" s="60" t="s">
        <v>30</v>
      </c>
      <c r="V1" s="60"/>
      <c r="W1" s="58" t="s">
        <v>30</v>
      </c>
      <c r="X1" s="58"/>
      <c r="Y1" s="58" t="s">
        <v>31</v>
      </c>
      <c r="Z1" s="58"/>
      <c r="AA1" s="58" t="s">
        <v>30</v>
      </c>
      <c r="AB1" s="58"/>
      <c r="AC1" s="58" t="s">
        <v>30</v>
      </c>
      <c r="AD1" s="58"/>
    </row>
    <row r="2" spans="1:30" ht="16.5">
      <c r="A2" s="62"/>
      <c r="B2" s="62"/>
      <c r="C2" s="62"/>
      <c r="D2" s="56"/>
      <c r="E2" s="60" t="s">
        <v>15</v>
      </c>
      <c r="F2" s="60"/>
      <c r="G2" s="60" t="s">
        <v>4</v>
      </c>
      <c r="H2" s="60"/>
      <c r="I2" s="58" t="s">
        <v>5</v>
      </c>
      <c r="J2" s="58"/>
      <c r="K2" s="58" t="s">
        <v>6</v>
      </c>
      <c r="L2" s="58"/>
      <c r="M2" s="58" t="s">
        <v>7</v>
      </c>
      <c r="N2" s="58"/>
      <c r="O2" s="58" t="s">
        <v>8</v>
      </c>
      <c r="P2" s="58"/>
      <c r="Q2" s="58" t="s">
        <v>9</v>
      </c>
      <c r="R2" s="58"/>
      <c r="S2" s="59" t="s">
        <v>10</v>
      </c>
      <c r="T2" s="59"/>
      <c r="U2" s="60" t="s">
        <v>11</v>
      </c>
      <c r="V2" s="60"/>
      <c r="W2" s="58" t="s">
        <v>12</v>
      </c>
      <c r="X2" s="58"/>
      <c r="Y2" s="58" t="s">
        <v>13</v>
      </c>
      <c r="Z2" s="58"/>
      <c r="AA2" s="58" t="s">
        <v>14</v>
      </c>
      <c r="AB2" s="58"/>
      <c r="AC2" s="58" t="s">
        <v>15</v>
      </c>
      <c r="AD2" s="58"/>
    </row>
    <row r="3" spans="1:30" ht="16.5">
      <c r="A3" s="62"/>
      <c r="B3" s="62"/>
      <c r="C3" s="62"/>
      <c r="D3" s="57"/>
      <c r="E3" s="3" t="s">
        <v>16</v>
      </c>
      <c r="F3" s="3" t="s">
        <v>17</v>
      </c>
      <c r="G3" s="3" t="s">
        <v>16</v>
      </c>
      <c r="H3" s="3" t="s">
        <v>17</v>
      </c>
      <c r="I3" s="2" t="s">
        <v>16</v>
      </c>
      <c r="J3" s="2" t="s">
        <v>17</v>
      </c>
      <c r="K3" s="2" t="s">
        <v>16</v>
      </c>
      <c r="L3" s="2" t="s">
        <v>17</v>
      </c>
      <c r="M3" s="2" t="s">
        <v>16</v>
      </c>
      <c r="N3" s="2" t="s">
        <v>17</v>
      </c>
      <c r="O3" s="2" t="s">
        <v>16</v>
      </c>
      <c r="P3" s="2" t="s">
        <v>17</v>
      </c>
      <c r="Q3" s="2" t="s">
        <v>16</v>
      </c>
      <c r="R3" s="2" t="s">
        <v>17</v>
      </c>
      <c r="S3" s="4" t="s">
        <v>16</v>
      </c>
      <c r="T3" s="4" t="s">
        <v>17</v>
      </c>
      <c r="U3" s="3" t="s">
        <v>16</v>
      </c>
      <c r="V3" s="3" t="s">
        <v>17</v>
      </c>
      <c r="W3" s="2" t="s">
        <v>16</v>
      </c>
      <c r="X3" s="2" t="s">
        <v>17</v>
      </c>
      <c r="Y3" s="2" t="s">
        <v>16</v>
      </c>
      <c r="Z3" s="2" t="s">
        <v>17</v>
      </c>
      <c r="AA3" s="2" t="s">
        <v>16</v>
      </c>
      <c r="AB3" s="2" t="s">
        <v>17</v>
      </c>
      <c r="AC3" s="2" t="s">
        <v>16</v>
      </c>
      <c r="AD3" s="2" t="s">
        <v>17</v>
      </c>
    </row>
    <row r="4" spans="1:30" ht="65.25" customHeight="1">
      <c r="A4" s="1"/>
      <c r="B4" s="1" t="s">
        <v>37</v>
      </c>
      <c r="C4" s="1" t="s">
        <v>38</v>
      </c>
      <c r="D4" s="1">
        <v>8877</v>
      </c>
      <c r="E4" s="3"/>
      <c r="F4" s="3"/>
      <c r="G4" s="42" t="s">
        <v>81</v>
      </c>
      <c r="H4" s="42" t="s">
        <v>81</v>
      </c>
      <c r="I4" s="28"/>
      <c r="J4" s="28"/>
      <c r="K4" s="28"/>
      <c r="L4" s="28"/>
      <c r="M4" s="28"/>
      <c r="N4" s="28"/>
      <c r="O4" s="28"/>
      <c r="P4" s="28"/>
      <c r="Q4" s="15"/>
      <c r="R4" s="15"/>
      <c r="S4" s="4"/>
      <c r="T4" s="4"/>
      <c r="U4" s="3"/>
      <c r="V4" s="3"/>
      <c r="W4" s="2"/>
      <c r="X4" s="2"/>
      <c r="Y4" s="2"/>
      <c r="Z4" s="2"/>
      <c r="AA4" s="2"/>
      <c r="AB4" s="2"/>
      <c r="AC4" s="2"/>
      <c r="AD4" s="2"/>
    </row>
    <row r="5" spans="1:30" ht="65.25" customHeight="1">
      <c r="A5" s="1"/>
      <c r="B5" s="1" t="s">
        <v>37</v>
      </c>
      <c r="C5" s="1" t="s">
        <v>39</v>
      </c>
      <c r="D5" s="1">
        <v>8897</v>
      </c>
      <c r="E5" s="3"/>
      <c r="F5" s="3"/>
      <c r="G5" s="39" t="s">
        <v>88</v>
      </c>
      <c r="H5" s="39" t="s">
        <v>88</v>
      </c>
      <c r="I5" s="7"/>
      <c r="J5" s="7"/>
      <c r="K5" s="32"/>
      <c r="L5" s="32"/>
      <c r="M5" s="7"/>
      <c r="N5" s="7"/>
      <c r="O5" s="28"/>
      <c r="P5" s="28"/>
      <c r="Q5" s="15"/>
      <c r="R5" s="15"/>
      <c r="S5" s="4"/>
      <c r="T5" s="4"/>
      <c r="U5" s="3"/>
      <c r="V5" s="3"/>
      <c r="W5" s="2"/>
      <c r="X5" s="2"/>
      <c r="Y5" s="2"/>
      <c r="Z5" s="2"/>
      <c r="AA5" s="2"/>
      <c r="AB5" s="2"/>
      <c r="AC5" s="2"/>
      <c r="AD5" s="2"/>
    </row>
    <row r="6" spans="1:30" ht="65.25" customHeight="1">
      <c r="A6" s="1">
        <v>1</v>
      </c>
      <c r="B6" s="1" t="s">
        <v>18</v>
      </c>
      <c r="C6" s="1" t="s">
        <v>20</v>
      </c>
      <c r="D6" s="1">
        <v>8917</v>
      </c>
      <c r="E6" s="33" t="s">
        <v>82</v>
      </c>
      <c r="F6" s="33" t="s">
        <v>82</v>
      </c>
      <c r="G6" s="33" t="s">
        <v>82</v>
      </c>
      <c r="H6" s="33" t="s">
        <v>82</v>
      </c>
      <c r="I6" s="34" t="s">
        <v>83</v>
      </c>
      <c r="J6" s="34" t="s">
        <v>83</v>
      </c>
      <c r="K6" s="34" t="s">
        <v>83</v>
      </c>
      <c r="L6" s="34" t="s">
        <v>83</v>
      </c>
      <c r="M6" s="34" t="s">
        <v>83</v>
      </c>
      <c r="N6" s="34" t="s">
        <v>83</v>
      </c>
      <c r="O6" s="35" t="s">
        <v>84</v>
      </c>
      <c r="P6" s="36" t="s">
        <v>85</v>
      </c>
      <c r="Q6" s="37" t="s">
        <v>86</v>
      </c>
      <c r="R6" s="37" t="s">
        <v>86</v>
      </c>
      <c r="S6" s="33" t="s">
        <v>82</v>
      </c>
      <c r="T6" s="33" t="s">
        <v>82</v>
      </c>
      <c r="U6" s="33" t="s">
        <v>82</v>
      </c>
      <c r="V6" s="33" t="s">
        <v>82</v>
      </c>
      <c r="W6" s="34" t="s">
        <v>83</v>
      </c>
      <c r="X6" s="34" t="s">
        <v>83</v>
      </c>
      <c r="Y6" s="34" t="s">
        <v>83</v>
      </c>
      <c r="Z6" s="34" t="s">
        <v>83</v>
      </c>
      <c r="AA6" s="34" t="s">
        <v>83</v>
      </c>
      <c r="AB6" s="34" t="s">
        <v>83</v>
      </c>
      <c r="AC6" s="36" t="s">
        <v>85</v>
      </c>
      <c r="AD6" s="35" t="s">
        <v>84</v>
      </c>
    </row>
    <row r="7" spans="1:30" ht="65.25" customHeight="1">
      <c r="A7" s="1">
        <v>2</v>
      </c>
      <c r="B7" s="1" t="s">
        <v>18</v>
      </c>
      <c r="C7" s="1" t="s">
        <v>21</v>
      </c>
      <c r="D7" s="1">
        <v>8927</v>
      </c>
      <c r="E7" s="34" t="s">
        <v>83</v>
      </c>
      <c r="F7" s="34" t="s">
        <v>83</v>
      </c>
      <c r="G7" s="34" t="s">
        <v>83</v>
      </c>
      <c r="H7" s="34" t="s">
        <v>83</v>
      </c>
      <c r="I7" s="33" t="s">
        <v>82</v>
      </c>
      <c r="J7" s="33" t="s">
        <v>82</v>
      </c>
      <c r="K7" s="33" t="s">
        <v>82</v>
      </c>
      <c r="L7" s="33" t="s">
        <v>82</v>
      </c>
      <c r="M7" s="33" t="s">
        <v>82</v>
      </c>
      <c r="N7" s="33" t="s">
        <v>82</v>
      </c>
      <c r="O7" s="34" t="s">
        <v>83</v>
      </c>
      <c r="P7" s="34" t="s">
        <v>83</v>
      </c>
      <c r="Q7" s="34" t="s">
        <v>83</v>
      </c>
      <c r="R7" s="34" t="s">
        <v>83</v>
      </c>
      <c r="S7" s="34" t="s">
        <v>83</v>
      </c>
      <c r="T7" s="34" t="s">
        <v>83</v>
      </c>
      <c r="U7" s="34" t="s">
        <v>83</v>
      </c>
      <c r="V7" s="34" t="s">
        <v>83</v>
      </c>
      <c r="W7" s="35" t="s">
        <v>84</v>
      </c>
      <c r="X7" s="36" t="s">
        <v>85</v>
      </c>
      <c r="Y7" s="37" t="s">
        <v>86</v>
      </c>
      <c r="Z7" s="37" t="s">
        <v>86</v>
      </c>
      <c r="AA7" s="33" t="s">
        <v>82</v>
      </c>
      <c r="AB7" s="33" t="s">
        <v>82</v>
      </c>
      <c r="AC7" s="35" t="s">
        <v>84</v>
      </c>
      <c r="AD7" s="36" t="s">
        <v>85</v>
      </c>
    </row>
    <row r="8" spans="1:30" ht="65.25" customHeight="1">
      <c r="A8" s="1">
        <v>3</v>
      </c>
      <c r="B8" s="1" t="s">
        <v>19</v>
      </c>
      <c r="C8" s="1" t="s">
        <v>23</v>
      </c>
      <c r="D8" s="1">
        <v>8971</v>
      </c>
      <c r="E8" s="38"/>
      <c r="F8" s="38"/>
      <c r="G8" s="37" t="s">
        <v>87</v>
      </c>
      <c r="H8" s="37" t="s">
        <v>87</v>
      </c>
      <c r="I8" s="39" t="s">
        <v>88</v>
      </c>
      <c r="J8" s="40" t="s">
        <v>85</v>
      </c>
      <c r="K8" s="39" t="s">
        <v>88</v>
      </c>
      <c r="L8" s="39" t="s">
        <v>88</v>
      </c>
      <c r="M8" s="41" t="s">
        <v>89</v>
      </c>
      <c r="N8" s="41" t="s">
        <v>89</v>
      </c>
      <c r="O8" s="42" t="s">
        <v>81</v>
      </c>
      <c r="P8" s="42" t="s">
        <v>81</v>
      </c>
      <c r="Q8" s="41" t="s">
        <v>89</v>
      </c>
      <c r="R8" s="41" t="s">
        <v>89</v>
      </c>
      <c r="S8" s="39" t="s">
        <v>88</v>
      </c>
      <c r="T8" s="40" t="s">
        <v>85</v>
      </c>
      <c r="U8" s="42" t="s">
        <v>81</v>
      </c>
      <c r="V8" s="42" t="s">
        <v>81</v>
      </c>
      <c r="W8" s="33" t="s">
        <v>82</v>
      </c>
      <c r="X8" s="33" t="s">
        <v>82</v>
      </c>
      <c r="Y8" s="33" t="s">
        <v>82</v>
      </c>
      <c r="Z8" s="33" t="s">
        <v>82</v>
      </c>
      <c r="AA8" s="41" t="s">
        <v>89</v>
      </c>
      <c r="AB8" s="41" t="s">
        <v>89</v>
      </c>
      <c r="AC8" s="34" t="s">
        <v>83</v>
      </c>
      <c r="AD8" s="34" t="s">
        <v>83</v>
      </c>
    </row>
    <row r="9" spans="1:30" ht="65.25" customHeight="1">
      <c r="A9" s="1">
        <v>4</v>
      </c>
      <c r="B9" s="1" t="s">
        <v>19</v>
      </c>
      <c r="C9" s="1" t="s">
        <v>24</v>
      </c>
      <c r="D9" s="1">
        <v>8972</v>
      </c>
      <c r="E9" s="38"/>
      <c r="F9" s="38"/>
      <c r="G9" s="41" t="s">
        <v>89</v>
      </c>
      <c r="H9" s="41" t="s">
        <v>89</v>
      </c>
      <c r="I9" s="37" t="s">
        <v>87</v>
      </c>
      <c r="J9" s="37" t="s">
        <v>87</v>
      </c>
      <c r="K9" s="42" t="s">
        <v>81</v>
      </c>
      <c r="L9" s="42" t="s">
        <v>81</v>
      </c>
      <c r="M9" s="39" t="s">
        <v>88</v>
      </c>
      <c r="N9" s="40" t="s">
        <v>85</v>
      </c>
      <c r="O9" s="33" t="s">
        <v>68</v>
      </c>
      <c r="P9" s="33" t="s">
        <v>68</v>
      </c>
      <c r="Q9" s="33" t="s">
        <v>68</v>
      </c>
      <c r="R9" s="33" t="s">
        <v>68</v>
      </c>
      <c r="S9" s="42" t="s">
        <v>81</v>
      </c>
      <c r="T9" s="42" t="s">
        <v>81</v>
      </c>
      <c r="U9" s="41" t="s">
        <v>89</v>
      </c>
      <c r="V9" s="41" t="s">
        <v>89</v>
      </c>
      <c r="W9" s="41" t="s">
        <v>89</v>
      </c>
      <c r="X9" s="41" t="s">
        <v>89</v>
      </c>
      <c r="Y9" s="43" t="s">
        <v>85</v>
      </c>
      <c r="Z9" s="41" t="s">
        <v>89</v>
      </c>
      <c r="AA9" s="39" t="s">
        <v>88</v>
      </c>
      <c r="AB9" s="39" t="s">
        <v>88</v>
      </c>
      <c r="AC9" s="33" t="s">
        <v>82</v>
      </c>
      <c r="AD9" s="33" t="s">
        <v>82</v>
      </c>
    </row>
    <row r="10" spans="1:30" ht="65.25" customHeight="1">
      <c r="A10" s="1">
        <v>5</v>
      </c>
      <c r="B10" s="1" t="s">
        <v>22</v>
      </c>
      <c r="C10" s="1" t="s">
        <v>26</v>
      </c>
      <c r="D10" s="1">
        <v>8985</v>
      </c>
      <c r="E10" s="38"/>
      <c r="F10" s="38"/>
      <c r="G10" s="42" t="s">
        <v>81</v>
      </c>
      <c r="H10" s="42" t="s">
        <v>81</v>
      </c>
      <c r="I10" s="41" t="s">
        <v>89</v>
      </c>
      <c r="J10" s="41" t="s">
        <v>89</v>
      </c>
      <c r="K10" s="39" t="s">
        <v>88</v>
      </c>
      <c r="L10" s="39" t="s">
        <v>88</v>
      </c>
      <c r="M10" s="40" t="s">
        <v>85</v>
      </c>
      <c r="N10" s="39" t="s">
        <v>88</v>
      </c>
      <c r="O10" s="41" t="s">
        <v>89</v>
      </c>
      <c r="P10" s="41" t="s">
        <v>89</v>
      </c>
      <c r="Q10" s="50" t="s">
        <v>81</v>
      </c>
      <c r="R10" s="50" t="s">
        <v>81</v>
      </c>
      <c r="S10" s="41" t="s">
        <v>89</v>
      </c>
      <c r="T10" s="41" t="s">
        <v>89</v>
      </c>
      <c r="U10" s="39" t="s">
        <v>88</v>
      </c>
      <c r="V10" s="39" t="s">
        <v>88</v>
      </c>
      <c r="W10" s="42" t="s">
        <v>81</v>
      </c>
      <c r="X10" s="42" t="s">
        <v>81</v>
      </c>
      <c r="Y10" s="39" t="s">
        <v>88</v>
      </c>
      <c r="Z10" s="39" t="s">
        <v>88</v>
      </c>
      <c r="AA10" s="39" t="s">
        <v>88</v>
      </c>
      <c r="AB10" s="40" t="s">
        <v>85</v>
      </c>
      <c r="AC10" s="41" t="s">
        <v>89</v>
      </c>
      <c r="AD10" s="41" t="s">
        <v>89</v>
      </c>
    </row>
    <row r="11" spans="1:30" ht="65.25" customHeight="1">
      <c r="A11" s="1">
        <v>6</v>
      </c>
      <c r="B11" s="1" t="s">
        <v>22</v>
      </c>
      <c r="C11" s="1" t="s">
        <v>27</v>
      </c>
      <c r="D11" s="1">
        <v>9000</v>
      </c>
      <c r="E11" s="38"/>
      <c r="F11" s="38"/>
      <c r="G11" s="39" t="s">
        <v>88</v>
      </c>
      <c r="H11" s="39" t="s">
        <v>88</v>
      </c>
      <c r="I11" s="39" t="s">
        <v>88</v>
      </c>
      <c r="J11" s="39" t="s">
        <v>88</v>
      </c>
      <c r="K11" s="41" t="s">
        <v>89</v>
      </c>
      <c r="L11" s="41" t="s">
        <v>89</v>
      </c>
      <c r="M11" s="42" t="s">
        <v>81</v>
      </c>
      <c r="N11" s="42" t="s">
        <v>81</v>
      </c>
      <c r="O11" s="39" t="s">
        <v>88</v>
      </c>
      <c r="P11" s="39" t="s">
        <v>88</v>
      </c>
      <c r="Q11" s="39" t="s">
        <v>88</v>
      </c>
      <c r="R11" s="40" t="s">
        <v>85</v>
      </c>
      <c r="S11" s="42" t="s">
        <v>81</v>
      </c>
      <c r="T11" s="42" t="s">
        <v>81</v>
      </c>
      <c r="U11" s="41" t="s">
        <v>89</v>
      </c>
      <c r="V11" s="41" t="s">
        <v>89</v>
      </c>
      <c r="W11" s="41" t="s">
        <v>89</v>
      </c>
      <c r="X11" s="41" t="s">
        <v>89</v>
      </c>
      <c r="Y11" s="41" t="s">
        <v>89</v>
      </c>
      <c r="Z11" s="41" t="s">
        <v>89</v>
      </c>
      <c r="AA11" s="40" t="s">
        <v>85</v>
      </c>
      <c r="AB11" s="39" t="s">
        <v>88</v>
      </c>
      <c r="AC11" s="42" t="s">
        <v>81</v>
      </c>
      <c r="AD11" s="42" t="s">
        <v>81</v>
      </c>
    </row>
    <row r="12" spans="1:30" ht="65.25" customHeight="1">
      <c r="A12" s="1">
        <v>7</v>
      </c>
      <c r="B12" s="1" t="s">
        <v>25</v>
      </c>
      <c r="C12" s="1" t="s">
        <v>29</v>
      </c>
      <c r="D12" s="1">
        <v>8997</v>
      </c>
      <c r="E12" s="38"/>
      <c r="F12" s="38"/>
      <c r="G12" s="39" t="s">
        <v>88</v>
      </c>
      <c r="H12" s="39" t="s">
        <v>88</v>
      </c>
      <c r="I12" s="44" t="s">
        <v>90</v>
      </c>
      <c r="J12" s="44" t="s">
        <v>90</v>
      </c>
      <c r="K12" s="41" t="s">
        <v>89</v>
      </c>
      <c r="L12" s="41" t="s">
        <v>89</v>
      </c>
      <c r="M12" s="42" t="s">
        <v>81</v>
      </c>
      <c r="N12" s="42" t="s">
        <v>81</v>
      </c>
      <c r="O12" s="41" t="s">
        <v>89</v>
      </c>
      <c r="P12" s="41" t="s">
        <v>89</v>
      </c>
      <c r="Q12" s="40" t="s">
        <v>85</v>
      </c>
      <c r="R12" s="39" t="s">
        <v>88</v>
      </c>
      <c r="S12" s="41" t="s">
        <v>89</v>
      </c>
      <c r="T12" s="41" t="s">
        <v>89</v>
      </c>
      <c r="U12" s="39" t="s">
        <v>88</v>
      </c>
      <c r="V12" s="39" t="s">
        <v>88</v>
      </c>
      <c r="W12" s="39" t="s">
        <v>88</v>
      </c>
      <c r="X12" s="39" t="s">
        <v>88</v>
      </c>
      <c r="Y12" s="41" t="s">
        <v>89</v>
      </c>
      <c r="Z12" s="43" t="s">
        <v>85</v>
      </c>
      <c r="AA12" s="42" t="s">
        <v>81</v>
      </c>
      <c r="AB12" s="42" t="s">
        <v>81</v>
      </c>
      <c r="AC12" s="41" t="s">
        <v>89</v>
      </c>
      <c r="AD12" s="41" t="s">
        <v>89</v>
      </c>
    </row>
    <row r="13" spans="1:30" ht="65.25" customHeight="1">
      <c r="A13" s="30">
        <v>8</v>
      </c>
      <c r="B13" s="31" t="s">
        <v>28</v>
      </c>
      <c r="C13" s="31" t="s">
        <v>79</v>
      </c>
      <c r="D13" s="31"/>
      <c r="E13" s="45"/>
      <c r="F13" s="45"/>
      <c r="G13" s="46"/>
      <c r="H13" s="46"/>
      <c r="I13" s="47" t="s">
        <v>89</v>
      </c>
      <c r="J13" s="47" t="s">
        <v>89</v>
      </c>
      <c r="K13" s="47" t="s">
        <v>89</v>
      </c>
      <c r="L13" s="48" t="s">
        <v>85</v>
      </c>
      <c r="M13" s="47" t="s">
        <v>89</v>
      </c>
      <c r="N13" s="47" t="s">
        <v>89</v>
      </c>
      <c r="O13" s="49" t="s">
        <v>88</v>
      </c>
      <c r="P13" s="49" t="s">
        <v>88</v>
      </c>
      <c r="Q13" s="47" t="s">
        <v>89</v>
      </c>
      <c r="R13" s="47" t="s">
        <v>89</v>
      </c>
      <c r="S13" s="49" t="s">
        <v>88</v>
      </c>
      <c r="T13" s="49" t="s">
        <v>88</v>
      </c>
      <c r="U13" s="50" t="s">
        <v>81</v>
      </c>
      <c r="V13" s="50" t="s">
        <v>81</v>
      </c>
      <c r="W13" s="48" t="s">
        <v>85</v>
      </c>
      <c r="X13" s="47" t="s">
        <v>89</v>
      </c>
      <c r="Y13" s="51" t="s">
        <v>88</v>
      </c>
      <c r="Z13" s="51" t="s">
        <v>88</v>
      </c>
      <c r="AA13" s="47" t="s">
        <v>89</v>
      </c>
      <c r="AB13" s="47" t="s">
        <v>89</v>
      </c>
      <c r="AC13" s="49" t="s">
        <v>88</v>
      </c>
      <c r="AD13" s="49" t="s">
        <v>88</v>
      </c>
    </row>
    <row r="14" spans="1:30" s="16" customFormat="1" ht="65.25" customHeight="1">
      <c r="A14" s="7"/>
      <c r="B14" s="7" t="s">
        <v>77</v>
      </c>
      <c r="C14" s="7"/>
      <c r="D14" s="7"/>
      <c r="E14" s="52"/>
      <c r="F14" s="52"/>
      <c r="G14" s="41" t="s">
        <v>89</v>
      </c>
      <c r="H14" s="41" t="s">
        <v>89</v>
      </c>
      <c r="I14" s="42" t="s">
        <v>81</v>
      </c>
      <c r="J14" s="42" t="s">
        <v>81</v>
      </c>
      <c r="K14" s="53"/>
      <c r="L14" s="54"/>
      <c r="M14" s="52"/>
      <c r="N14" s="52"/>
      <c r="O14" s="52"/>
      <c r="P14" s="52"/>
      <c r="Q14" s="42" t="s">
        <v>81</v>
      </c>
      <c r="R14" s="42" t="s">
        <v>81</v>
      </c>
      <c r="S14" s="52"/>
      <c r="T14" s="52"/>
      <c r="U14" s="53"/>
      <c r="V14" s="53"/>
      <c r="W14" s="54"/>
      <c r="X14" s="54"/>
      <c r="Y14" s="42" t="s">
        <v>81</v>
      </c>
      <c r="Z14" s="42" t="s">
        <v>81</v>
      </c>
      <c r="AA14" s="52"/>
      <c r="AB14" s="52"/>
      <c r="AC14" s="52"/>
      <c r="AD14" s="52"/>
    </row>
    <row r="15" spans="1:30" ht="16.5">
      <c r="A15" s="8"/>
      <c r="B15" s="11"/>
      <c r="C15" s="11"/>
      <c r="D15" s="11"/>
      <c r="E15" s="11"/>
      <c r="F15" s="11"/>
      <c r="G15" s="16"/>
      <c r="H15" s="16"/>
      <c r="I15" s="16"/>
      <c r="J15" s="16"/>
      <c r="K15" s="11"/>
      <c r="L15" s="11"/>
      <c r="M15" s="11"/>
      <c r="N15" s="11"/>
      <c r="O15" s="12"/>
      <c r="P15" s="11"/>
      <c r="Q15" s="11"/>
      <c r="R15" s="11"/>
      <c r="S15" s="13"/>
      <c r="T15" s="13"/>
      <c r="U15" s="14"/>
      <c r="V15" s="14"/>
      <c r="W15" s="11"/>
      <c r="X15" s="11"/>
      <c r="Y15" s="11"/>
      <c r="Z15" s="11"/>
      <c r="AA15" s="11"/>
      <c r="AB15" s="11"/>
      <c r="AC15" s="11"/>
      <c r="AD15" s="11"/>
    </row>
    <row r="16" spans="1:30" ht="16.5">
      <c r="A16" s="8"/>
      <c r="B16" s="11" t="s">
        <v>42</v>
      </c>
      <c r="C16" s="11"/>
      <c r="D16" s="11"/>
      <c r="E16" s="11"/>
      <c r="F16" s="11"/>
      <c r="G16" s="16" t="s">
        <v>75</v>
      </c>
      <c r="H16" s="16" t="s">
        <v>75</v>
      </c>
      <c r="I16" t="s">
        <v>75</v>
      </c>
      <c r="J16" s="16" t="s">
        <v>76</v>
      </c>
      <c r="K16" s="11" t="s">
        <v>67</v>
      </c>
      <c r="L16" s="11" t="s">
        <v>66</v>
      </c>
      <c r="M16" s="11" t="s">
        <v>66</v>
      </c>
      <c r="N16" s="11" t="s">
        <v>66</v>
      </c>
      <c r="O16" s="12" t="s">
        <v>67</v>
      </c>
      <c r="P16" s="11" t="s">
        <v>66</v>
      </c>
      <c r="Q16" s="11">
        <v>5</v>
      </c>
      <c r="R16" s="11">
        <v>5</v>
      </c>
      <c r="S16" s="13">
        <v>6</v>
      </c>
      <c r="T16" s="13">
        <v>5</v>
      </c>
      <c r="U16" s="14">
        <v>6</v>
      </c>
      <c r="V16" s="14">
        <v>6</v>
      </c>
      <c r="W16" s="11">
        <v>5</v>
      </c>
      <c r="X16" s="11">
        <v>5</v>
      </c>
      <c r="Y16" s="11">
        <v>5</v>
      </c>
      <c r="Z16" s="11">
        <v>5</v>
      </c>
      <c r="AA16" s="11">
        <v>5</v>
      </c>
      <c r="AB16" s="11">
        <v>5</v>
      </c>
      <c r="AC16" s="11">
        <v>5</v>
      </c>
      <c r="AD16" s="11">
        <v>5</v>
      </c>
    </row>
    <row r="17" spans="1:31" ht="16.5">
      <c r="A17" s="8"/>
      <c r="B17" s="11" t="s">
        <v>43</v>
      </c>
      <c r="C17" s="11" t="s">
        <v>44</v>
      </c>
      <c r="D17" s="11"/>
      <c r="E17" s="11"/>
      <c r="F17" s="11"/>
      <c r="G17" s="18">
        <v>2</v>
      </c>
      <c r="H17" s="18">
        <v>2</v>
      </c>
      <c r="I17" s="18">
        <v>2</v>
      </c>
      <c r="J17" s="18">
        <v>2</v>
      </c>
      <c r="K17" s="19">
        <v>3</v>
      </c>
      <c r="L17" s="19">
        <v>2</v>
      </c>
      <c r="M17" s="19">
        <v>2</v>
      </c>
      <c r="N17" s="19">
        <v>2</v>
      </c>
      <c r="O17" s="20">
        <v>2</v>
      </c>
      <c r="P17" s="19">
        <v>2</v>
      </c>
      <c r="Q17" s="19">
        <v>2</v>
      </c>
      <c r="R17" s="19">
        <v>2</v>
      </c>
      <c r="S17" s="21">
        <v>2</v>
      </c>
      <c r="T17" s="21">
        <v>2</v>
      </c>
      <c r="U17" s="22">
        <v>2</v>
      </c>
      <c r="V17" s="22">
        <v>2</v>
      </c>
      <c r="W17" s="19">
        <v>2</v>
      </c>
      <c r="X17" s="19">
        <v>3</v>
      </c>
      <c r="Y17" s="19">
        <v>2</v>
      </c>
      <c r="Z17" s="19">
        <v>2</v>
      </c>
      <c r="AA17" s="19">
        <v>2</v>
      </c>
      <c r="AB17" s="19">
        <v>2</v>
      </c>
      <c r="AC17" s="19">
        <v>2</v>
      </c>
      <c r="AD17" s="19">
        <v>2</v>
      </c>
      <c r="AE17" s="26">
        <f>SUM(G17:AD17)/2</f>
        <v>25</v>
      </c>
    </row>
    <row r="18" spans="1:31" ht="16.5">
      <c r="A18" s="8"/>
      <c r="B18" s="11"/>
      <c r="C18" s="11" t="s">
        <v>45</v>
      </c>
      <c r="D18" s="11"/>
      <c r="E18" s="11"/>
      <c r="F18" s="11"/>
      <c r="G18" s="18">
        <v>2</v>
      </c>
      <c r="H18" s="18">
        <v>2</v>
      </c>
      <c r="I18" s="18">
        <v>2</v>
      </c>
      <c r="J18" s="18">
        <v>1</v>
      </c>
      <c r="K18" s="19">
        <v>2</v>
      </c>
      <c r="L18" s="19">
        <v>2</v>
      </c>
      <c r="M18" s="19">
        <v>1</v>
      </c>
      <c r="N18" s="19">
        <v>1</v>
      </c>
      <c r="O18" s="20">
        <v>2</v>
      </c>
      <c r="P18" s="19">
        <v>2</v>
      </c>
      <c r="Q18" s="19">
        <v>1</v>
      </c>
      <c r="R18" s="19">
        <v>1</v>
      </c>
      <c r="S18" s="21">
        <v>2</v>
      </c>
      <c r="T18" s="21">
        <v>1</v>
      </c>
      <c r="U18" s="22">
        <v>2</v>
      </c>
      <c r="V18" s="22">
        <v>2</v>
      </c>
      <c r="W18" s="19">
        <v>1</v>
      </c>
      <c r="X18" s="19">
        <v>1</v>
      </c>
      <c r="Y18" s="19">
        <v>2</v>
      </c>
      <c r="Z18" s="19">
        <v>2</v>
      </c>
      <c r="AA18" s="19">
        <v>2</v>
      </c>
      <c r="AB18" s="19">
        <v>2</v>
      </c>
      <c r="AC18" s="19">
        <v>1</v>
      </c>
      <c r="AD18" s="19">
        <v>1</v>
      </c>
      <c r="AE18" s="26">
        <f>SUM(G18:AD18)/2</f>
        <v>19</v>
      </c>
    </row>
    <row r="19" spans="3:31" ht="16.5">
      <c r="C19" s="8" t="s">
        <v>46</v>
      </c>
      <c r="D19" s="8"/>
      <c r="G19" s="23">
        <v>1</v>
      </c>
      <c r="H19" s="23">
        <v>1</v>
      </c>
      <c r="I19" s="23">
        <v>1</v>
      </c>
      <c r="J19" s="23">
        <v>1</v>
      </c>
      <c r="K19" s="25">
        <v>1</v>
      </c>
      <c r="L19" s="25">
        <v>1</v>
      </c>
      <c r="M19" s="25">
        <v>2</v>
      </c>
      <c r="N19" s="25">
        <v>2</v>
      </c>
      <c r="O19" s="25">
        <v>2</v>
      </c>
      <c r="P19" s="25">
        <v>1</v>
      </c>
      <c r="Q19" s="24">
        <v>2</v>
      </c>
      <c r="R19" s="24">
        <v>2</v>
      </c>
      <c r="S19" s="21">
        <v>2</v>
      </c>
      <c r="T19" s="21">
        <v>2</v>
      </c>
      <c r="U19" s="22">
        <v>2</v>
      </c>
      <c r="V19" s="22">
        <v>2</v>
      </c>
      <c r="W19" s="27">
        <v>2</v>
      </c>
      <c r="X19" s="27">
        <v>1</v>
      </c>
      <c r="Y19" s="24">
        <v>1</v>
      </c>
      <c r="Z19" s="24">
        <v>1</v>
      </c>
      <c r="AA19" s="24">
        <v>1</v>
      </c>
      <c r="AB19" s="24">
        <v>1</v>
      </c>
      <c r="AC19" s="24">
        <v>2</v>
      </c>
      <c r="AD19" s="24">
        <v>2</v>
      </c>
      <c r="AE19" s="26">
        <f>SUM(G19:AD19)/2</f>
        <v>18</v>
      </c>
    </row>
    <row r="20" spans="3:4" ht="16.5">
      <c r="C20" s="8"/>
      <c r="D20" s="8"/>
    </row>
    <row r="21" spans="3:4" ht="16.5">
      <c r="C21" s="8"/>
      <c r="D21" s="8"/>
    </row>
    <row r="22" spans="3:4" ht="16.5">
      <c r="C22" s="8"/>
      <c r="D22" s="8"/>
    </row>
    <row r="23" spans="3:4" ht="16.5">
      <c r="C23" s="8"/>
      <c r="D23" s="8"/>
    </row>
    <row r="24" spans="3:4" ht="16.5">
      <c r="C24" s="8"/>
      <c r="D24" s="8"/>
    </row>
    <row r="25" spans="3:4" ht="16.5">
      <c r="C25" s="8"/>
      <c r="D25" s="8"/>
    </row>
    <row r="26" spans="3:4" ht="16.5">
      <c r="C26" s="8"/>
      <c r="D26" s="8"/>
    </row>
    <row r="28" spans="8:14" ht="16.5">
      <c r="H28" s="9" t="s">
        <v>49</v>
      </c>
      <c r="I28" t="s">
        <v>33</v>
      </c>
      <c r="J28" t="s">
        <v>34</v>
      </c>
      <c r="K28" t="s">
        <v>35</v>
      </c>
      <c r="L28" t="s">
        <v>70</v>
      </c>
      <c r="N28" t="s">
        <v>36</v>
      </c>
    </row>
    <row r="29" spans="8:12" ht="16.5">
      <c r="H29" s="9"/>
      <c r="I29">
        <v>13</v>
      </c>
      <c r="J29">
        <v>12</v>
      </c>
      <c r="K29">
        <v>12</v>
      </c>
      <c r="L29">
        <v>11</v>
      </c>
    </row>
    <row r="30" spans="6:10" ht="16.5">
      <c r="F30" s="6" t="s">
        <v>71</v>
      </c>
      <c r="H30" s="9"/>
      <c r="I30">
        <v>6</v>
      </c>
      <c r="J30">
        <v>1</v>
      </c>
    </row>
    <row r="31" spans="6:10" ht="16.5">
      <c r="F31" s="17" t="s">
        <v>69</v>
      </c>
      <c r="H31" s="9"/>
      <c r="I31">
        <v>4</v>
      </c>
      <c r="J31">
        <v>2</v>
      </c>
    </row>
    <row r="32" spans="6:15" ht="16.5">
      <c r="F32" s="6"/>
      <c r="G32" s="9" t="s">
        <v>40</v>
      </c>
      <c r="H32">
        <v>5</v>
      </c>
      <c r="J32">
        <v>3</v>
      </c>
      <c r="K32">
        <v>4.5</v>
      </c>
      <c r="L32">
        <v>5</v>
      </c>
      <c r="N32">
        <f>2*SUM(J32:L32)+M32</f>
        <v>25</v>
      </c>
      <c r="O32" s="29">
        <f>N32/12</f>
        <v>2.0833333333333335</v>
      </c>
    </row>
    <row r="33" spans="6:15" ht="16.5">
      <c r="F33" s="17"/>
      <c r="G33" s="9" t="s">
        <v>80</v>
      </c>
      <c r="H33">
        <v>6</v>
      </c>
      <c r="J33">
        <v>2</v>
      </c>
      <c r="K33">
        <v>3.5</v>
      </c>
      <c r="L33">
        <v>3</v>
      </c>
      <c r="N33">
        <f>2*SUM(J33:L33)+M33</f>
        <v>17</v>
      </c>
      <c r="O33" s="29">
        <f>N33/12</f>
        <v>1.4166666666666667</v>
      </c>
    </row>
    <row r="34" spans="6:15" ht="16.5">
      <c r="F34" s="10"/>
      <c r="G34" t="s">
        <v>32</v>
      </c>
      <c r="H34">
        <v>4</v>
      </c>
      <c r="I34">
        <v>1</v>
      </c>
      <c r="J34">
        <v>2</v>
      </c>
      <c r="K34">
        <v>3</v>
      </c>
      <c r="L34">
        <v>2</v>
      </c>
      <c r="N34">
        <f>2*SUM(I34:L34)</f>
        <v>16</v>
      </c>
      <c r="O34" s="29">
        <f>N34/12</f>
        <v>1.3333333333333333</v>
      </c>
    </row>
    <row r="35" spans="7:12" ht="16.5">
      <c r="G35" t="s">
        <v>41</v>
      </c>
      <c r="I35">
        <v>1</v>
      </c>
      <c r="J35">
        <v>1</v>
      </c>
      <c r="K35">
        <v>1</v>
      </c>
      <c r="L35">
        <v>1</v>
      </c>
    </row>
    <row r="36" spans="6:14" ht="16.5">
      <c r="F36" s="5"/>
      <c r="G36" t="s">
        <v>47</v>
      </c>
      <c r="I36">
        <v>1</v>
      </c>
      <c r="J36">
        <v>1</v>
      </c>
      <c r="N36">
        <v>4</v>
      </c>
    </row>
    <row r="37" spans="6:14" ht="16.5">
      <c r="F37" s="8"/>
      <c r="I37">
        <v>1</v>
      </c>
      <c r="J37">
        <v>7</v>
      </c>
      <c r="K37">
        <v>11</v>
      </c>
      <c r="L37">
        <v>10</v>
      </c>
      <c r="N37">
        <v>62</v>
      </c>
    </row>
    <row r="38" ht="16.5">
      <c r="H38" s="8" t="s">
        <v>48</v>
      </c>
    </row>
    <row r="40" spans="10:13" ht="16.5">
      <c r="J40" t="s">
        <v>78</v>
      </c>
      <c r="L40" t="s">
        <v>72</v>
      </c>
      <c r="M40" t="s">
        <v>73</v>
      </c>
    </row>
    <row r="41" spans="6:16" ht="16.5">
      <c r="F41" t="s">
        <v>53</v>
      </c>
      <c r="G41" t="s">
        <v>50</v>
      </c>
      <c r="H41" t="s">
        <v>56</v>
      </c>
      <c r="J41">
        <v>1</v>
      </c>
      <c r="L41">
        <f>J41*(N37/J50)</f>
        <v>8.732394366197184</v>
      </c>
      <c r="M41">
        <f>ROUND(L41,0)</f>
        <v>9</v>
      </c>
      <c r="O41" t="s">
        <v>40</v>
      </c>
      <c r="P41">
        <f>SUM(M43,M45:M47)</f>
        <v>26</v>
      </c>
    </row>
    <row r="42" spans="6:16" ht="16.5">
      <c r="F42" t="s">
        <v>54</v>
      </c>
      <c r="G42" t="s">
        <v>51</v>
      </c>
      <c r="H42" t="s">
        <v>56</v>
      </c>
      <c r="J42">
        <v>1</v>
      </c>
      <c r="L42">
        <f>J42*(N37/J50)</f>
        <v>8.732394366197184</v>
      </c>
      <c r="M42">
        <f aca="true" t="shared" si="0" ref="M42:M49">ROUND(L42,0)</f>
        <v>9</v>
      </c>
      <c r="O42" t="s">
        <v>62</v>
      </c>
      <c r="P42">
        <f>SUM(M44,M48:M49)</f>
        <v>19</v>
      </c>
    </row>
    <row r="43" spans="7:16" ht="16.5">
      <c r="G43" t="s">
        <v>52</v>
      </c>
      <c r="H43" t="s">
        <v>56</v>
      </c>
      <c r="J43">
        <v>1</v>
      </c>
      <c r="L43">
        <f>J43*(N37/J50)</f>
        <v>8.732394366197184</v>
      </c>
      <c r="M43">
        <f t="shared" si="0"/>
        <v>9</v>
      </c>
      <c r="O43" t="s">
        <v>74</v>
      </c>
      <c r="P43">
        <f>SUM(M41:M42)</f>
        <v>18</v>
      </c>
    </row>
    <row r="44" spans="7:13" ht="16.5">
      <c r="G44" t="s">
        <v>55</v>
      </c>
      <c r="H44" t="s">
        <v>57</v>
      </c>
      <c r="J44">
        <v>1</v>
      </c>
      <c r="L44">
        <f>J44*(N37/J50)</f>
        <v>8.732394366197184</v>
      </c>
      <c r="M44">
        <f t="shared" si="0"/>
        <v>9</v>
      </c>
    </row>
    <row r="45" spans="6:13" ht="16.5">
      <c r="F45" t="s">
        <v>58</v>
      </c>
      <c r="G45" t="s">
        <v>59</v>
      </c>
      <c r="H45" t="s">
        <v>57</v>
      </c>
      <c r="J45">
        <v>0.8</v>
      </c>
      <c r="L45">
        <f>J45*(N37/J50)</f>
        <v>6.985915492957748</v>
      </c>
      <c r="M45">
        <f t="shared" si="0"/>
        <v>7</v>
      </c>
    </row>
    <row r="46" spans="7:13" ht="16.5">
      <c r="G46" t="s">
        <v>60</v>
      </c>
      <c r="H46" t="s">
        <v>64</v>
      </c>
      <c r="J46">
        <v>0.6</v>
      </c>
      <c r="L46">
        <f>J46*(N37/J50)</f>
        <v>5.23943661971831</v>
      </c>
      <c r="M46">
        <f t="shared" si="0"/>
        <v>5</v>
      </c>
    </row>
    <row r="47" spans="7:13" ht="16.5">
      <c r="G47" t="s">
        <v>61</v>
      </c>
      <c r="H47" t="s">
        <v>64</v>
      </c>
      <c r="J47">
        <v>0.6</v>
      </c>
      <c r="L47">
        <f>J47*(N37/J50)</f>
        <v>5.23943661971831</v>
      </c>
      <c r="M47">
        <f t="shared" si="0"/>
        <v>5</v>
      </c>
    </row>
    <row r="48" spans="6:13" ht="16.5">
      <c r="F48" t="s">
        <v>62</v>
      </c>
      <c r="G48" t="s">
        <v>63</v>
      </c>
      <c r="H48" t="s">
        <v>57</v>
      </c>
      <c r="J48">
        <v>0.8</v>
      </c>
      <c r="L48">
        <f>J48*(N37/J50)</f>
        <v>6.985915492957748</v>
      </c>
      <c r="M48">
        <f t="shared" si="0"/>
        <v>7</v>
      </c>
    </row>
    <row r="49" spans="7:13" ht="16.5">
      <c r="G49" t="s">
        <v>65</v>
      </c>
      <c r="J49">
        <v>0.3</v>
      </c>
      <c r="L49">
        <f>J49*(N37/J50)</f>
        <v>2.619718309859155</v>
      </c>
      <c r="M49">
        <f t="shared" si="0"/>
        <v>3</v>
      </c>
    </row>
    <row r="50" spans="10:13" ht="16.5">
      <c r="J50">
        <f>SUM(J41:J49)</f>
        <v>7.099999999999999</v>
      </c>
      <c r="M50">
        <f>SUM(M41:M49)</f>
        <v>63</v>
      </c>
    </row>
  </sheetData>
  <sheetProtection/>
  <mergeCells count="30">
    <mergeCell ref="G1:H1"/>
    <mergeCell ref="G2:H2"/>
    <mergeCell ref="E1:F1"/>
    <mergeCell ref="E2:F2"/>
    <mergeCell ref="A1:A3"/>
    <mergeCell ref="B1:B3"/>
    <mergeCell ref="C1:C3"/>
    <mergeCell ref="AC1:AD1"/>
    <mergeCell ref="M2:N2"/>
    <mergeCell ref="O2:P2"/>
    <mergeCell ref="Q2:R2"/>
    <mergeCell ref="AC2:AD2"/>
    <mergeCell ref="I2:J2"/>
    <mergeCell ref="K2:L2"/>
    <mergeCell ref="K1:L1"/>
    <mergeCell ref="U2:V2"/>
    <mergeCell ref="W2:X2"/>
    <mergeCell ref="M1:N1"/>
    <mergeCell ref="O1:P1"/>
    <mergeCell ref="Q1:R1"/>
    <mergeCell ref="D1:D3"/>
    <mergeCell ref="AA1:AB1"/>
    <mergeCell ref="S2:T2"/>
    <mergeCell ref="Y2:Z2"/>
    <mergeCell ref="AA2:AB2"/>
    <mergeCell ref="U1:V1"/>
    <mergeCell ref="Y1:Z1"/>
    <mergeCell ref="S1:T1"/>
    <mergeCell ref="W1:X1"/>
    <mergeCell ref="I1:J1"/>
  </mergeCells>
  <printOptions/>
  <pageMargins left="0.75" right="0.75" top="1" bottom="1" header="0.5" footer="0.5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cgmh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STOR</dc:creator>
  <cp:keywords/>
  <dc:description/>
  <cp:lastModifiedBy>cgmh</cp:lastModifiedBy>
  <cp:lastPrinted>2012-06-12T00:56:56Z</cp:lastPrinted>
  <dcterms:created xsi:type="dcterms:W3CDTF">2011-12-05T07:34:33Z</dcterms:created>
  <dcterms:modified xsi:type="dcterms:W3CDTF">2012-08-07T06:50:31Z</dcterms:modified>
  <cp:category/>
  <cp:version/>
  <cp:contentType/>
  <cp:contentStatus/>
</cp:coreProperties>
</file>